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565" tabRatio="868" activeTab="0"/>
  </bookViews>
  <sheets>
    <sheet name="aktywa trwałe" sheetId="1" r:id="rId1"/>
    <sheet name="aktywa obrotowe" sheetId="2" r:id="rId2"/>
    <sheet name="pasywa" sheetId="3" r:id="rId3"/>
    <sheet name="RZiS (war. por.)" sheetId="4" r:id="rId4"/>
    <sheet name="RZiS (war. kalk)" sheetId="5" r:id="rId5"/>
    <sheet name="rach. przepływów pieniężnych" sheetId="6" r:id="rId6"/>
    <sheet name="zest. zmian w kapitale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<sst xmlns="http://schemas.openxmlformats.org/spreadsheetml/2006/main" count="665" uniqueCount="362">
  <si>
    <t>Rezerwy na zobowiązania</t>
  </si>
  <si>
    <t>Podatek dochodowy</t>
  </si>
  <si>
    <t/>
  </si>
  <si>
    <t>RACHUNEK ZYSKÓW I STRAT</t>
  </si>
  <si>
    <t>(wariant porównawczy)</t>
  </si>
  <si>
    <t>01.01.2011 r. - 31.12.2011 r.</t>
  </si>
  <si>
    <t>01.01.2012 r. - 31.12.2012 r.</t>
  </si>
  <si>
    <t>(wariant kalkulacyjny)</t>
  </si>
  <si>
    <t>BILANS NA 31.12.2012 r.</t>
  </si>
  <si>
    <t>AKTYWA</t>
  </si>
  <si>
    <t>Nota</t>
  </si>
  <si>
    <t>Stan na 31.12.2011 r.</t>
  </si>
  <si>
    <t>Stan na 31.12.2012 r.</t>
  </si>
  <si>
    <t>A.</t>
  </si>
  <si>
    <t>AKTYWA TRWAŁE</t>
  </si>
  <si>
    <t>I.</t>
  </si>
  <si>
    <t>Wartości niematerialne i prawne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</si>
  <si>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</si>
  <si>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</si>
  <si>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</si>
  <si>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</si>
  <si>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</si>
  <si>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</si>
  <si>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</si>
  <si>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</si>
  <si>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II.</t>
  </si>
  <si>
    <t>Rzeczowe aktywa trwałe</t>
  </si>
  <si>
    <t>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</si>
  <si>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</si>
  <si>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</si>
  <si>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</si>
  <si>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</si>
  <si>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</si>
  <si>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</si>
  <si>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</si>
  <si>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 xml:space="preserve">III. 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</si>
  <si>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</si>
  <si>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</si>
  <si>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</si>
  <si>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</si>
  <si>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</si>
  <si>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</si>
  <si>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</si>
  <si>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 xml:space="preserve">a) w jednostkach powiązanych </t>
  </si>
  <si>
    <t>b) w pozostałych jednostkach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</si>
  <si>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</si>
  <si>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</si>
  <si>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</si>
  <si>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</si>
  <si>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</si>
  <si>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- udziały lub akcje</t>
  </si>
  <si>
    <t>- inne papiery wartościowe</t>
  </si>
  <si>
    <t>- udzielone pożyczki</t>
  </si>
  <si>
    <t>- inne długoterminowe aktywa finansowe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</si>
  <si>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</si>
  <si>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</si>
  <si>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</si>
  <si>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</si>
  <si>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</si>
  <si>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</si>
  <si>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</si>
  <si>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</si>
  <si>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</si>
  <si>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</si>
  <si>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</si>
  <si>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</si>
  <si>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</si>
  <si>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</si>
  <si>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</si>
  <si>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</si>
  <si>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</si>
  <si>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</si>
  <si>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</si>
  <si>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III.</t>
  </si>
  <si>
    <t>Inwestycje krótkoterminowe</t>
  </si>
  <si>
    <t>Krótkoterminowe aktywa finansowe</t>
  </si>
  <si>
    <t xml:space="preserve">b) w pozostałych jednostkach </t>
  </si>
  <si>
    <t>c) środki pieniężne i inne aktywa pieniężne</t>
  </si>
  <si>
    <t>- środki pieniężne w kasie i na rachunkach</t>
  </si>
  <si>
    <t>Inne inwestycje krótkoterminowe</t>
  </si>
  <si>
    <t>Krótkoterminowe rozliczenia międzyokresowe</t>
  </si>
  <si>
    <t>AKTYWA RAZEM</t>
  </si>
  <si>
    <t>- inne krótkoterminowe aktywa finansowe</t>
  </si>
  <si>
    <t>- inne środki pieniężne</t>
  </si>
  <si>
    <t>- inne aktywa pieniężne</t>
  </si>
  <si>
    <t>PASYWA</t>
  </si>
  <si>
    <t>KAPITAŁ (FUNDUSZ) WŁASNY</t>
  </si>
  <si>
    <t>Kapitał (fundusz) podstawowy</t>
  </si>
  <si>
    <t>Należne wpłaty na kapitał podstawowy (-)</t>
  </si>
  <si>
    <t>Udziały (akcje) własne (-)</t>
  </si>
  <si>
    <t>Kapitał (fundusz) zapasowy</t>
  </si>
  <si>
    <t>Kapitał (fundusz) z aktualizacji wyceny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</si>
  <si>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</si>
  <si>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</si>
  <si>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</si>
  <si>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</si>
  <si>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</si>
  <si>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</si>
  <si>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</si>
  <si>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obrotowego(-)</t>
  </si>
  <si>
    <t>ZOBOWIĄZANIA I REZERWY NA ZOBOWIĄZANIA</t>
  </si>
  <si>
    <t>Rezerwa z tytułu odroczonego podatku dochodowego</t>
  </si>
  <si>
    <t>Rezerwa na świadczenia emerytalne i podobne</t>
  </si>
  <si>
    <t>- długoterminowa</t>
  </si>
  <si>
    <t>- krótkoterminowa</t>
  </si>
  <si>
    <t>- długoterminowe</t>
  </si>
  <si>
    <t>- krótkoterminowe</t>
  </si>
  <si>
    <t>Zobowiązania długoterminowe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</si>
  <si>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</si>
  <si>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</si>
  <si>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</si>
  <si>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</si>
  <si>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</si>
  <si>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 xml:space="preserve">d) inne </t>
  </si>
  <si>
    <t>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</si>
  <si>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</si>
  <si>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</si>
  <si>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</si>
  <si>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</si>
  <si>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</si>
  <si>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</si>
  <si>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</si>
  <si>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</si>
  <si>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Ujemna wartość firmy</t>
  </si>
  <si>
    <t>PASYWA RAZEM</t>
  </si>
  <si>
    <t>Wyszczególnienie</t>
  </si>
  <si>
    <t>Za okres</t>
  </si>
  <si>
    <t xml:space="preserve">Przychody netto ze sprzedaży i zrównane z nimi, w tym: </t>
  </si>
  <si>
    <t xml:space="preserve"> - od jednostek powiązanych</t>
  </si>
  <si>
    <t xml:space="preserve">   I.</t>
  </si>
  <si>
    <t>Przychody netto ze sprzedaży produktów</t>
  </si>
  <si>
    <t xml:space="preserve">   II.</t>
  </si>
  <si>
    <t>Zmiana stanu produktów (zwiększenie - wartość dodatnia, zmniejszenie - wartość ujemna)</t>
  </si>
  <si>
    <t xml:space="preserve">   III.</t>
  </si>
  <si>
    <t xml:space="preserve">Koszt wytworzenia produktów na własne potrzeby jednostki </t>
  </si>
  <si>
    <t xml:space="preserve">   IV.</t>
  </si>
  <si>
    <t>Przychody netto ze sprzedaży towarów i materiałów</t>
  </si>
  <si>
    <t xml:space="preserve">B. </t>
  </si>
  <si>
    <t xml:space="preserve">Koszty działalności operacyjnej </t>
  </si>
  <si>
    <t xml:space="preserve">   I. </t>
  </si>
  <si>
    <t>Amortyzacja</t>
  </si>
  <si>
    <t xml:space="preserve">   II. </t>
  </si>
  <si>
    <t xml:space="preserve">Zużycie materiałów i energii </t>
  </si>
  <si>
    <t xml:space="preserve">   III. </t>
  </si>
  <si>
    <t xml:space="preserve">Usługi obce </t>
  </si>
  <si>
    <t xml:space="preserve">   IV. </t>
  </si>
  <si>
    <t xml:space="preserve">Podatki i opłaty, w tym: </t>
  </si>
  <si>
    <t xml:space="preserve"> - podatek akcyzowy</t>
  </si>
  <si>
    <t xml:space="preserve">   V. </t>
  </si>
  <si>
    <t xml:space="preserve">Wynagrodzenia </t>
  </si>
  <si>
    <t xml:space="preserve">   VI. </t>
  </si>
  <si>
    <t xml:space="preserve">Ubezpieczenia społeczne i inne świadczenia </t>
  </si>
  <si>
    <t xml:space="preserve">Pozostałe koszty rodzajowe </t>
  </si>
  <si>
    <t>Wartość sprzedanych towarów i materiałów</t>
  </si>
  <si>
    <t xml:space="preserve">C. </t>
  </si>
  <si>
    <t xml:space="preserve">Zysk (strata) ze sprzedaży (A-B) 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</si>
  <si>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</si>
  <si>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</si>
  <si>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</si>
  <si>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</si>
  <si>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</si>
  <si>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</si>
  <si>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</si>
  <si>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</si>
  <si>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</si>
  <si>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</si>
  <si>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</si>
  <si>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 (strata) z działalności operacyjnej (C+D-E)</t>
  </si>
  <si>
    <t>G.</t>
  </si>
  <si>
    <t>Przychody finansowe</t>
  </si>
  <si>
    <t>Dywidendy i udziały w zyskach, w tym:</t>
  </si>
  <si>
    <t xml:space="preserve"> </t>
  </si>
  <si>
    <t>- od jednostek powiązanych</t>
  </si>
  <si>
    <t>Odsetki, w tym:</t>
  </si>
  <si>
    <t>Zysk ze zbycia inwestycji</t>
  </si>
  <si>
    <t>Aktualizacja wartości inwestycji</t>
  </si>
  <si>
    <t>H.</t>
  </si>
  <si>
    <t>Koszty finansowe</t>
  </si>
  <si>
    <t>Strata ze zbycia inwestycji</t>
  </si>
  <si>
    <t>Zysk (strata) z działalności gospodarczej (F+G-H)</t>
  </si>
  <si>
    <t>J.</t>
  </si>
  <si>
    <t>Wynik zdarzeń nadzwyczajnych (J.I.-J.II.)</t>
  </si>
  <si>
    <t>Zyski nadzwyczajne</t>
  </si>
  <si>
    <t>Straty nadzwyczajne</t>
  </si>
  <si>
    <t>K.</t>
  </si>
  <si>
    <t>Zysk (strata) brutto (I+/-J)</t>
  </si>
  <si>
    <t>L.</t>
  </si>
  <si>
    <t>M.</t>
  </si>
  <si>
    <t>Pozostałe obowiązkowe zmniejszenie zysku (zwiększenie straty)</t>
  </si>
  <si>
    <t>N.</t>
  </si>
  <si>
    <t>Zysk (strata) netto (K-L-M)</t>
  </si>
  <si>
    <t>Przychody ze sprzedaży produktów, towarów i materiałów, w tym:</t>
  </si>
  <si>
    <t>Koszty sprzedanych produktów, towarów i materiałów, w tym:</t>
  </si>
  <si>
    <t xml:space="preserve"> - jednostkom powiązanym</t>
  </si>
  <si>
    <t>Koszt wytworzenia sprzedanych produktów</t>
  </si>
  <si>
    <t>C.</t>
  </si>
  <si>
    <t>Zysk (strata) brutto ze sprzedaży (A-B)</t>
  </si>
  <si>
    <t xml:space="preserve">Koszty sprzedaży </t>
  </si>
  <si>
    <t>Koszty ogólnego zarządu</t>
  </si>
  <si>
    <t>Zysk (strata) ze sprzedaży (C-D-E)</t>
  </si>
  <si>
    <t>Zysk (strata) z działalności operacyjnej (F+G-H)</t>
  </si>
  <si>
    <t>Dywidendy i udziały w zyskach, w tym: leasing nadw</t>
  </si>
  <si>
    <t>Zysk (strata) z działalności gospodarczej (I+J-K)</t>
  </si>
  <si>
    <t>Wynik zdarzeń nadzwyczajnych (M.I.-M.II.)</t>
  </si>
  <si>
    <t>Zysk (strata) brutto (L+/-M)</t>
  </si>
  <si>
    <t>O.</t>
  </si>
  <si>
    <t>P.</t>
  </si>
  <si>
    <t>R.</t>
  </si>
  <si>
    <t>Zysk (strata) netto (N-O-P)</t>
  </si>
  <si>
    <t>RACHUNEK PRZEPŁYWÓW PIENIEŻNYCH</t>
  </si>
  <si>
    <t>(metoda pośrednia)</t>
  </si>
  <si>
    <t>nota</t>
  </si>
  <si>
    <t>a)</t>
  </si>
  <si>
    <t>b)</t>
  </si>
  <si>
    <t>Przepływy pieniężne netto razem</t>
  </si>
  <si>
    <t>Bilansowa zmiana stanu środków pieniężnych, w tym</t>
  </si>
  <si>
    <t>- zmiana stanu środków pieniężnych z tytułu różnic kursowych</t>
  </si>
  <si>
    <t>Środki pieniężne na początek okresu</t>
  </si>
  <si>
    <t>Środki pieniężne na koniec okresu (F+D), w tym</t>
  </si>
  <si>
    <t>- o ograniczonej możliwości dysponowania</t>
  </si>
  <si>
    <t>ZESTAWIENIE ZMIAN W KAPITALE (FUNDUSZU) WŁASNYM</t>
  </si>
  <si>
    <t>Kapitał (fundusz) własny na początek okresu (BO)</t>
  </si>
  <si>
    <t xml:space="preserve">   - zmiana przyjętych zasad (polityki) rachunkowości</t>
  </si>
  <si>
    <t>- korekty błędów</t>
  </si>
  <si>
    <t>I.a</t>
  </si>
  <si>
    <t>Kapitał (fundusz) własny na początek okresu (BO), po korektach</t>
  </si>
  <si>
    <t xml:space="preserve">1.  </t>
  </si>
  <si>
    <t>Kapitał (fundusz) podstawowy na początek okresu</t>
  </si>
  <si>
    <t>1.1</t>
  </si>
  <si>
    <t>Zmiany kapitału (funduszu) podstawowego</t>
  </si>
  <si>
    <t>zwiększenie (z tytułu)</t>
  </si>
  <si>
    <t xml:space="preserve"> - wydania udziałów (emisji akcji)</t>
  </si>
  <si>
    <t xml:space="preserve"> - </t>
  </si>
  <si>
    <t>zmniejszenie (z tytułu)</t>
  </si>
  <si>
    <t xml:space="preserve"> - umorzenia udziałów (akcji)</t>
  </si>
  <si>
    <t>1.2</t>
  </si>
  <si>
    <t>Kapitał (fundusz) podstawowy na koniec okresu</t>
  </si>
  <si>
    <t xml:space="preserve">2.  </t>
  </si>
  <si>
    <t>Należne wpłaty na kapitał podstawowy na początek okresu</t>
  </si>
  <si>
    <t>2.1</t>
  </si>
  <si>
    <t>Zmiana należnych wpłat na kapitał podstawowy</t>
  </si>
  <si>
    <t>-</t>
  </si>
  <si>
    <t>2.2</t>
  </si>
  <si>
    <t>Należne wpłaty na kapitał podstawowy na koniec okresu</t>
  </si>
  <si>
    <t>Udziały (akcje) własne na początek okresu</t>
  </si>
  <si>
    <t>Zmiana udziałów (akcji) własnych</t>
  </si>
  <si>
    <t>- akcje przeznaczone do sprzedaży</t>
  </si>
  <si>
    <t>- akcje przeznaczone do umorzenia</t>
  </si>
  <si>
    <t>- sprzedaż akcji</t>
  </si>
  <si>
    <t>3.1</t>
  </si>
  <si>
    <t>Udziały (akcje) własne na koniec okresu</t>
  </si>
  <si>
    <t xml:space="preserve">4.  </t>
  </si>
  <si>
    <t>Kapitał (fundusz) zapasowy na początek okresu</t>
  </si>
  <si>
    <t>4.1</t>
  </si>
  <si>
    <t>Zmiany kapitału (funduszu) zapasowego</t>
  </si>
  <si>
    <t xml:space="preserve"> - emisji akcji powyżej wartości nominalnej</t>
  </si>
  <si>
    <t xml:space="preserve"> - z podziału zysku (ustawowo)</t>
  </si>
  <si>
    <t xml:space="preserve"> - z podziału zysku (ponad wymaganą ustawowo minimalną wartość)</t>
  </si>
  <si>
    <t xml:space="preserve"> - pokrycia straty</t>
  </si>
  <si>
    <t>4.2</t>
  </si>
  <si>
    <t>Stan kapitału (funduszu) zapasowego na koniec okresu</t>
  </si>
  <si>
    <t xml:space="preserve">5.  </t>
  </si>
  <si>
    <t>Kapitał (fundusz) z aktualizacji wyceny na początek okresu</t>
  </si>
  <si>
    <t>5.1</t>
  </si>
  <si>
    <t>Zmiany kapitału (funduszu) z aktualizacji wyceny</t>
  </si>
  <si>
    <t>- zbycia środków trwałych</t>
  </si>
  <si>
    <t>5.2</t>
  </si>
  <si>
    <t>Kapitał (fundusz) z aktualizacji wyceny na koniec okresu</t>
  </si>
  <si>
    <t xml:space="preserve">6.  </t>
  </si>
  <si>
    <t>Pozostałe kapitały (fundusze) rezerwowe na początek okresu</t>
  </si>
  <si>
    <t>6.1</t>
  </si>
  <si>
    <t>Zmiany pozostałych kapitałów (funduszy) rezerwowych</t>
  </si>
  <si>
    <t>6.2</t>
  </si>
  <si>
    <t>Pozostałe kapitały (fundusze) rezerwowe na koniec okresu</t>
  </si>
  <si>
    <t xml:space="preserve">7.  </t>
  </si>
  <si>
    <t>Zysk (strata) z lat ubiegłych na początek okresu</t>
  </si>
  <si>
    <t>7.1</t>
  </si>
  <si>
    <t>Zysk z lat ubiegłych na początek okresu</t>
  </si>
  <si>
    <t xml:space="preserve"> - zmiana przyjętych zasad (polityki) rachunkowości</t>
  </si>
  <si>
    <t xml:space="preserve"> - korekty błędów</t>
  </si>
  <si>
    <t>7.2</t>
  </si>
  <si>
    <t>Zysk z lat ubiegłych na początek okresu, po korektach</t>
  </si>
  <si>
    <t xml:space="preserve"> - podziału zysku z lat ubiegłych</t>
  </si>
  <si>
    <t xml:space="preserve"> -</t>
  </si>
  <si>
    <t xml:space="preserve"> - podział zysku</t>
  </si>
  <si>
    <t>7.3</t>
  </si>
  <si>
    <t>Zysk z lat ubiegłych na koniec okresu</t>
  </si>
  <si>
    <t>7.4</t>
  </si>
  <si>
    <t>Strata z lat ubiegłych na początek okresu</t>
  </si>
  <si>
    <t>7.5</t>
  </si>
  <si>
    <t>Strata z lat ubiegłych na początek okresu, po korektach</t>
  </si>
  <si>
    <t xml:space="preserve"> - przeniesienia straty z lat ubiegłych do pokrycia </t>
  </si>
  <si>
    <t>- podział zysku</t>
  </si>
  <si>
    <t>7.6</t>
  </si>
  <si>
    <t>Strata z lat ubiegłych na koniec okresu</t>
  </si>
  <si>
    <t>7.7</t>
  </si>
  <si>
    <t>Zysk/Strata z lat ubiegłych na koniec okresu</t>
  </si>
  <si>
    <t>Wynik netto</t>
  </si>
  <si>
    <t>Zysk netto</t>
  </si>
  <si>
    <t>Strata netto</t>
  </si>
  <si>
    <t>c)</t>
  </si>
  <si>
    <t>Odpisy z zysku</t>
  </si>
  <si>
    <t>Kapitał (fundusz) własny na koniec okresu (BZ)</t>
  </si>
  <si>
    <t xml:space="preserve">Kapitał (fundusz) własny, po uwzględnieniu proponowanego podziału zysku (pokrycia straty) </t>
  </si>
  <si>
    <t>8.</t>
  </si>
  <si>
    <t>Lp.</t>
  </si>
  <si>
    <t>Pozostałe rezerwy</t>
  </si>
  <si>
    <t>Rozliczenia międzyokresowe</t>
  </si>
  <si>
    <t>Inne</t>
  </si>
  <si>
    <t xml:space="preserve"> A. Przepływy środków pieniężnych z działalności operacyjnej</t>
  </si>
  <si>
    <t>Zysk / Strata netto</t>
  </si>
  <si>
    <t xml:space="preserve">Korekty razem 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</si>
  <si>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</si>
  <si>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</si>
  <si>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</si>
  <si>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</si>
  <si>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6.</t>
  </si>
  <si>
    <t>Zmiana stanu zapasów</t>
  </si>
  <si>
    <t>7.</t>
  </si>
  <si>
    <t>Zmiana stanu należności</t>
  </si>
  <si>
    <t>Zmiana stanu zobowiązań krótkoterminowych, z wyjątkiem pożyczek i kredytów</t>
  </si>
  <si>
    <t>9.</t>
  </si>
  <si>
    <t>Zmiana stanu rozliczeń międzyokresowych</t>
  </si>
  <si>
    <t>10.</t>
  </si>
  <si>
    <t>Inne korekty</t>
  </si>
  <si>
    <t>Przepływy pieniężne netto z działalności operacyjnej (I+II)</t>
  </si>
  <si>
    <t xml:space="preserve"> B. 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</si>
  <si>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</si>
  <si>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</si>
  <si>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</si>
  <si>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</si>
  <si>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w jednostkach powiązanych</t>
  </si>
  <si>
    <t>w pozostałych jednostkach:</t>
  </si>
  <si>
    <t xml:space="preserve"> - zbycie aktywów finansowych</t>
  </si>
  <si>
    <t xml:space="preserve"> - dywidendy i udziały w zyskach</t>
  </si>
  <si>
    <t xml:space="preserve"> - spłata udzielonych pożyczek długoterminowych</t>
  </si>
  <si>
    <t xml:space="preserve"> - odsetki</t>
  </si>
  <si>
    <t xml:space="preserve"> - inne wpływy z aktywów finansowych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</si>
  <si>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</si>
  <si>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</si>
  <si>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</si>
  <si>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</si>
  <si>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 xml:space="preserve">Na aktywa finansowe, w tym: </t>
  </si>
  <si>
    <t xml:space="preserve"> - nabycie aktywów finansowych</t>
  </si>
  <si>
    <t xml:space="preserve"> - udzielone pożyczki długoterminowe</t>
  </si>
  <si>
    <t>Inne wydatki inwestycyjne</t>
  </si>
  <si>
    <t>Przepływy pieniężne netto z działalności inwestycyjnej (I-II)</t>
  </si>
  <si>
    <t>C. 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</si>
  <si>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</si>
  <si>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</si>
  <si>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</si>
  <si>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</si>
  <si>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</si>
  <si>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</si>
  <si>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 xml:space="preserve">Inne, niż wypłaty na rzecz właścicieli, wydatki z tytułu podziału zysku 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</si>
  <si>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</si>
  <si>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</si>
  <si>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</si>
  <si>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</si>
  <si>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 xml:space="preserve">Odsetki </t>
  </si>
  <si>
    <t>Inne wydatki finansowe</t>
  </si>
  <si>
    <t>Przepływy pieniężne netto z działalności finansowej   (I-II)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</si>
</sst>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4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8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23"/>
      </bottom>
    </border>
    <border>
      <left style="medium">
        <color indexed="8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medium">
        <color indexed="23"/>
      </top>
      <bottom style="thin">
        <color indexed="23"/>
      </bottom>
    </border>
    <border>
      <left style="medium">
        <color indexed="8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8"/>
      </right>
      <top style="medium">
        <color indexed="23"/>
      </top>
      <bottom style="medium">
        <color indexed="23"/>
      </bottom>
    </border>
    <border>
      <left style="medium">
        <color indexed="8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8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63"/>
      </top>
      <bottom style="thin">
        <color indexed="23"/>
      </bottom>
    </border>
    <border>
      <left style="thin">
        <color indexed="23"/>
      </left>
      <right style="medium">
        <color indexed="63"/>
      </right>
      <top style="thin">
        <color indexed="23"/>
      </top>
      <bottom style="medium">
        <color indexed="23"/>
      </bottom>
    </border>
    <border>
      <left style="medium"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63"/>
      </right>
      <top>
        <color indexed="63"/>
      </top>
      <bottom style="thin">
        <color indexed="23"/>
      </bottom>
    </border>
    <border>
      <left style="medium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medium"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63"/>
      </right>
      <top style="medium">
        <color indexed="23"/>
      </top>
      <bottom style="thin">
        <color indexed="23"/>
      </bottom>
    </border>
    <border>
      <left style="medium">
        <color indexed="63"/>
      </left>
      <right style="thin">
        <color indexed="23"/>
      </right>
      <top style="medium">
        <color indexed="23"/>
      </top>
      <bottom style="medium"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63"/>
      </bottom>
    </border>
    <border>
      <left style="thin">
        <color indexed="23"/>
      </left>
      <right style="medium">
        <color indexed="63"/>
      </right>
      <top style="medium">
        <color indexed="23"/>
      </top>
      <bottom style="medium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23"/>
      </right>
      <top style="medium"/>
      <bottom style="medium"/>
    </border>
    <border>
      <left style="medium">
        <color indexed="23"/>
      </left>
      <right style="thin">
        <color indexed="23"/>
      </right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>
        <color indexed="63"/>
      </left>
      <right style="thin">
        <color indexed="23"/>
      </right>
      <top style="thin">
        <color indexed="23"/>
      </top>
      <bottom style="medium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3"/>
      </bottom>
    </border>
    <border>
      <left style="thin">
        <color indexed="23"/>
      </left>
      <right style="medium">
        <color indexed="63"/>
      </right>
      <top style="thin">
        <color indexed="2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23"/>
      </right>
      <top style="medium">
        <color indexed="8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8"/>
      </top>
      <bottom style="medium">
        <color indexed="23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medium">
        <color indexed="63"/>
      </left>
      <right style="medium">
        <color indexed="23"/>
      </right>
      <top style="medium"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63"/>
      </top>
      <bottom style="medium">
        <color indexed="23"/>
      </bottom>
    </border>
    <border>
      <left style="thin">
        <color indexed="23"/>
      </left>
      <right style="medium">
        <color indexed="63"/>
      </right>
      <top style="medium">
        <color indexed="63"/>
      </top>
      <bottom style="thin">
        <color indexed="2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63"/>
      </right>
      <top style="medium">
        <color indexed="23"/>
      </top>
      <bottom style="thin">
        <color indexed="23"/>
      </bottom>
    </border>
    <border>
      <left style="medium">
        <color indexed="63"/>
      </left>
      <right style="thin">
        <color indexed="2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63"/>
      </top>
      <bottom style="thin">
        <color indexed="2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23"/>
      </bottom>
    </border>
    <border>
      <left style="medium"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63"/>
      </right>
      <top style="medium">
        <color indexed="23"/>
      </top>
      <bottom style="medium">
        <color indexed="2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5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5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2" fillId="0" borderId="21" xfId="44" applyNumberFormat="1" applyFont="1" applyFill="1" applyBorder="1" applyAlignment="1" applyProtection="1">
      <alignment horizontal="center" vertical="center" wrapText="1"/>
      <protection/>
    </xf>
    <xf numFmtId="49" fontId="2" fillId="0" borderId="12" xfId="55" applyNumberFormat="1" applyFont="1" applyFill="1" applyBorder="1" applyAlignment="1">
      <alignment horizontal="left" vertical="center" wrapText="1"/>
      <protection/>
    </xf>
    <xf numFmtId="0" fontId="2" fillId="0" borderId="12" xfId="44" applyNumberFormat="1" applyFont="1" applyFill="1" applyBorder="1" applyAlignment="1" applyProtection="1">
      <alignment horizontal="center" vertical="center" wrapText="1"/>
      <protection/>
    </xf>
    <xf numFmtId="4" fontId="2" fillId="0" borderId="12" xfId="55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55" applyNumberFormat="1" applyFont="1" applyFill="1" applyBorder="1" applyAlignment="1">
      <alignment horizontal="center" vertical="center" wrapText="1"/>
      <protection/>
    </xf>
    <xf numFmtId="49" fontId="2" fillId="0" borderId="12" xfId="55" applyNumberFormat="1" applyFont="1" applyFill="1" applyBorder="1" applyAlignment="1">
      <alignment horizontal="left" vertical="center" wrapText="1" inden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right" vertical="center" wrapText="1"/>
      <protection/>
    </xf>
    <xf numFmtId="4" fontId="2" fillId="0" borderId="16" xfId="55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55" applyFont="1" applyFill="1" applyAlignment="1">
      <alignment horizontal="left" vertical="center" wrapText="1"/>
      <protection/>
    </xf>
    <xf numFmtId="0" fontId="2" fillId="0" borderId="22" xfId="55" applyFont="1" applyFill="1" applyBorder="1" applyAlignment="1" applyProtection="1">
      <alignment horizontal="right" vertical="center" wrapText="1"/>
      <protection/>
    </xf>
    <xf numFmtId="0" fontId="2" fillId="0" borderId="23" xfId="55" applyFont="1" applyFill="1" applyBorder="1" applyAlignment="1" applyProtection="1">
      <alignment horizontal="left" vertical="center" wrapText="1"/>
      <protection/>
    </xf>
    <xf numFmtId="0" fontId="2" fillId="0" borderId="21" xfId="55" applyFont="1" applyFill="1" applyBorder="1" applyAlignment="1" applyProtection="1">
      <alignment horizontal="center" vertical="center" wrapText="1"/>
      <protection/>
    </xf>
    <xf numFmtId="4" fontId="2" fillId="0" borderId="1" xfId="55" applyNumberFormat="1" applyFont="1" applyFill="1" applyBorder="1" applyAlignment="1" applyProtection="1">
      <alignment horizontal="right" vertical="center"/>
      <protection locked="0"/>
    </xf>
    <xf numFmtId="4" fontId="2" fillId="0" borderId="24" xfId="55" applyNumberFormat="1" applyFont="1" applyFill="1" applyBorder="1" applyAlignment="1" applyProtection="1">
      <alignment horizontal="right" vertical="center"/>
      <protection locked="0"/>
    </xf>
    <xf numFmtId="0" fontId="2" fillId="0" borderId="22" xfId="55" applyFont="1" applyFill="1" applyBorder="1" applyAlignment="1" applyProtection="1">
      <alignment vertical="top"/>
      <protection/>
    </xf>
    <xf numFmtId="0" fontId="2" fillId="0" borderId="22" xfId="55" applyFont="1" applyFill="1" applyBorder="1" applyAlignment="1" applyProtection="1">
      <alignment horizontal="right" vertical="top"/>
      <protection/>
    </xf>
    <xf numFmtId="0" fontId="2" fillId="0" borderId="25" xfId="55" applyFont="1" applyFill="1" applyBorder="1" applyAlignment="1" applyProtection="1">
      <alignment horizontal="right" vertical="center" wrapText="1"/>
      <protection/>
    </xf>
    <xf numFmtId="0" fontId="2" fillId="0" borderId="26" xfId="55" applyFont="1" applyFill="1" applyBorder="1" applyAlignment="1" applyProtection="1">
      <alignment horizontal="right" vertical="center" wrapText="1"/>
      <protection/>
    </xf>
    <xf numFmtId="0" fontId="2" fillId="0" borderId="27" xfId="55" applyFont="1" applyFill="1" applyBorder="1" applyAlignment="1" applyProtection="1">
      <alignment horizontal="left" vertical="center" wrapText="1"/>
      <protection/>
    </xf>
    <xf numFmtId="0" fontId="2" fillId="0" borderId="28" xfId="55" applyFont="1" applyFill="1" applyBorder="1" applyAlignment="1" applyProtection="1">
      <alignment horizontal="center" vertical="center" wrapText="1"/>
      <protection/>
    </xf>
    <xf numFmtId="4" fontId="2" fillId="0" borderId="29" xfId="55" applyNumberFormat="1" applyFont="1" applyFill="1" applyBorder="1" applyAlignment="1" applyProtection="1">
      <alignment horizontal="right" vertical="center"/>
      <protection locked="0"/>
    </xf>
    <xf numFmtId="4" fontId="2" fillId="0" borderId="30" xfId="55" applyNumberFormat="1" applyFont="1" applyFill="1" applyBorder="1" applyAlignment="1" applyProtection="1">
      <alignment horizontal="right" vertical="center"/>
      <protection locked="0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left" vertical="center" wrapText="1"/>
      <protection/>
    </xf>
    <xf numFmtId="49" fontId="3" fillId="0" borderId="13" xfId="55" applyNumberFormat="1" applyFont="1" applyFill="1" applyBorder="1" applyAlignment="1">
      <alignment vertical="center" wrapText="1"/>
      <protection/>
    </xf>
    <xf numFmtId="49" fontId="2" fillId="0" borderId="13" xfId="55" applyNumberFormat="1" applyFont="1" applyFill="1" applyBorder="1" applyAlignment="1">
      <alignment horizontal="center" vertical="center" wrapText="1"/>
      <protection/>
    </xf>
    <xf numFmtId="4" fontId="3" fillId="0" borderId="13" xfId="55" applyNumberFormat="1" applyFont="1" applyFill="1" applyBorder="1" applyAlignment="1">
      <alignment horizontal="right" vertical="center" wrapText="1"/>
      <protection/>
    </xf>
    <xf numFmtId="4" fontId="3" fillId="0" borderId="14" xfId="55" applyNumberFormat="1" applyFont="1" applyFill="1" applyBorder="1" applyAlignment="1">
      <alignment horizontal="right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49" fontId="3" fillId="0" borderId="12" xfId="55" applyNumberFormat="1" applyFont="1" applyFill="1" applyBorder="1" applyAlignment="1">
      <alignment vertical="center" wrapText="1"/>
      <protection/>
    </xf>
    <xf numFmtId="4" fontId="3" fillId="0" borderId="12" xfId="55" applyNumberFormat="1" applyFont="1" applyFill="1" applyBorder="1" applyAlignment="1">
      <alignment horizontal="right" vertical="center" wrapText="1"/>
      <protection/>
    </xf>
    <xf numFmtId="4" fontId="3" fillId="0" borderId="16" xfId="55" applyNumberFormat="1" applyFont="1" applyFill="1" applyBorder="1" applyAlignment="1">
      <alignment horizontal="right" vertical="center" wrapText="1"/>
      <protection/>
    </xf>
    <xf numFmtId="0" fontId="3" fillId="0" borderId="15" xfId="55" applyFont="1" applyFill="1" applyBorder="1" applyAlignment="1">
      <alignment horizontal="center" wrapText="1"/>
      <protection/>
    </xf>
    <xf numFmtId="0" fontId="3" fillId="0" borderId="15" xfId="55" applyFont="1" applyFill="1" applyBorder="1" applyAlignment="1">
      <alignment horizontal="left" vertical="center" wrapText="1"/>
      <protection/>
    </xf>
    <xf numFmtId="49" fontId="2" fillId="0" borderId="12" xfId="55" applyNumberFormat="1" applyFont="1" applyFill="1" applyBorder="1" applyAlignment="1">
      <alignment horizontal="left" vertical="center" wrapText="1" indent="2"/>
      <protection/>
    </xf>
    <xf numFmtId="0" fontId="3" fillId="0" borderId="12" xfId="55" applyFont="1" applyFill="1" applyBorder="1" applyAlignment="1">
      <alignment vertical="center"/>
      <protection/>
    </xf>
    <xf numFmtId="4" fontId="2" fillId="0" borderId="12" xfId="55" applyNumberFormat="1" applyFont="1" applyFill="1" applyBorder="1">
      <alignment/>
      <protection/>
    </xf>
    <xf numFmtId="4" fontId="2" fillId="0" borderId="16" xfId="55" applyNumberFormat="1" applyFont="1" applyFill="1" applyBorder="1" applyAlignment="1" applyProtection="1">
      <alignment wrapText="1"/>
      <protection locked="0"/>
    </xf>
    <xf numFmtId="0" fontId="2" fillId="0" borderId="0" xfId="54" applyFont="1" applyFill="1" applyAlignment="1">
      <alignment horizontal="left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0" fontId="2" fillId="0" borderId="31" xfId="55" applyFont="1" applyFill="1" applyBorder="1" applyAlignment="1" applyProtection="1">
      <alignment horizontal="center" vertical="center" wrapText="1"/>
      <protection/>
    </xf>
    <xf numFmtId="0" fontId="3" fillId="0" borderId="32" xfId="54" applyFont="1" applyFill="1" applyBorder="1" applyAlignment="1">
      <alignment horizontal="center"/>
      <protection/>
    </xf>
    <xf numFmtId="0" fontId="3" fillId="0" borderId="33" xfId="55" applyFont="1" applyFill="1" applyBorder="1" applyAlignment="1" applyProtection="1">
      <alignment horizontal="center" vertical="center" wrapText="1"/>
      <protection/>
    </xf>
    <xf numFmtId="0" fontId="3" fillId="0" borderId="34" xfId="55" applyFont="1" applyFill="1" applyBorder="1" applyAlignment="1" applyProtection="1">
      <alignment horizontal="center" vertical="center" wrapText="1"/>
      <protection/>
    </xf>
    <xf numFmtId="0" fontId="3" fillId="0" borderId="35" xfId="55" applyFont="1" applyFill="1" applyBorder="1" applyAlignment="1" applyProtection="1">
      <alignment horizontal="left" vertical="center" wrapText="1"/>
      <protection/>
    </xf>
    <xf numFmtId="0" fontId="3" fillId="0" borderId="36" xfId="55" applyFont="1" applyFill="1" applyBorder="1" applyAlignment="1" applyProtection="1">
      <alignment horizontal="left" vertical="center" wrapText="1"/>
      <protection/>
    </xf>
    <xf numFmtId="4" fontId="3" fillId="0" borderId="37" xfId="55" applyNumberFormat="1" applyFont="1" applyFill="1" applyBorder="1" applyAlignment="1" applyProtection="1">
      <alignment horizontal="right" vertical="center"/>
      <protection/>
    </xf>
    <xf numFmtId="4" fontId="3" fillId="0" borderId="38" xfId="55" applyNumberFormat="1" applyFont="1" applyFill="1" applyBorder="1" applyAlignment="1" applyProtection="1">
      <alignment horizontal="right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0" fontId="27" fillId="0" borderId="23" xfId="55" applyFont="1" applyFill="1" applyBorder="1" applyAlignment="1" applyProtection="1">
      <alignment horizontal="left" vertical="center" wrapText="1" indent="1"/>
      <protection/>
    </xf>
    <xf numFmtId="0" fontId="27" fillId="0" borderId="21" xfId="55" applyFont="1" applyFill="1" applyBorder="1" applyAlignment="1" applyProtection="1">
      <alignment horizontal="center" vertical="center" wrapText="1"/>
      <protection/>
    </xf>
    <xf numFmtId="4" fontId="27" fillId="0" borderId="1" xfId="55" applyNumberFormat="1" applyFont="1" applyFill="1" applyBorder="1" applyAlignment="1" applyProtection="1">
      <alignment horizontal="right" vertical="center"/>
      <protection locked="0"/>
    </xf>
    <xf numFmtId="4" fontId="27" fillId="0" borderId="24" xfId="55" applyNumberFormat="1" applyFont="1" applyFill="1" applyBorder="1" applyAlignment="1" applyProtection="1">
      <alignment horizontal="right" vertical="center"/>
      <protection locked="0"/>
    </xf>
    <xf numFmtId="0" fontId="3" fillId="0" borderId="22" xfId="55" applyFont="1" applyFill="1" applyBorder="1" applyAlignment="1" applyProtection="1">
      <alignment horizontal="left" vertical="center" wrapText="1"/>
      <protection/>
    </xf>
    <xf numFmtId="0" fontId="3" fillId="0" borderId="23" xfId="55" applyFont="1" applyFill="1" applyBorder="1" applyAlignment="1" applyProtection="1">
      <alignment horizontal="left" vertical="center" wrapText="1"/>
      <protection/>
    </xf>
    <xf numFmtId="4" fontId="3" fillId="0" borderId="1" xfId="55" applyNumberFormat="1" applyFont="1" applyFill="1" applyBorder="1" applyAlignment="1" applyProtection="1">
      <alignment horizontal="right" vertical="center"/>
      <protection/>
    </xf>
    <xf numFmtId="4" fontId="3" fillId="0" borderId="24" xfId="55" applyNumberFormat="1" applyFont="1" applyFill="1" applyBorder="1" applyAlignment="1" applyProtection="1">
      <alignment horizontal="right" vertical="center"/>
      <protection/>
    </xf>
    <xf numFmtId="0" fontId="27" fillId="0" borderId="25" xfId="55" applyFont="1" applyFill="1" applyBorder="1" applyAlignment="1" applyProtection="1">
      <alignment horizontal="right" vertical="center" wrapText="1"/>
      <protection/>
    </xf>
    <xf numFmtId="0" fontId="3" fillId="0" borderId="39" xfId="55" applyFont="1" applyFill="1" applyBorder="1" applyAlignment="1" applyProtection="1">
      <alignment horizontal="left" vertical="center" wrapText="1"/>
      <protection/>
    </xf>
    <xf numFmtId="0" fontId="3" fillId="0" borderId="40" xfId="55" applyFont="1" applyFill="1" applyBorder="1" applyAlignment="1" applyProtection="1">
      <alignment horizontal="left" vertical="center" wrapText="1"/>
      <protection/>
    </xf>
    <xf numFmtId="0" fontId="2" fillId="0" borderId="41" xfId="55" applyFont="1" applyFill="1" applyBorder="1" applyAlignment="1" applyProtection="1">
      <alignment horizontal="center" vertical="center" wrapText="1"/>
      <protection/>
    </xf>
    <xf numFmtId="4" fontId="3" fillId="0" borderId="42" xfId="55" applyNumberFormat="1" applyFont="1" applyFill="1" applyBorder="1" applyAlignment="1" applyProtection="1">
      <alignment horizontal="right" vertical="center"/>
      <protection/>
    </xf>
    <xf numFmtId="4" fontId="3" fillId="0" borderId="43" xfId="55" applyNumberFormat="1" applyFont="1" applyFill="1" applyBorder="1" applyAlignment="1" applyProtection="1">
      <alignment horizontal="right" vertical="center"/>
      <protection/>
    </xf>
    <xf numFmtId="0" fontId="3" fillId="0" borderId="44" xfId="55" applyFont="1" applyFill="1" applyBorder="1" applyAlignment="1" applyProtection="1">
      <alignment horizontal="left" vertical="center" wrapText="1"/>
      <protection/>
    </xf>
    <xf numFmtId="0" fontId="3" fillId="0" borderId="45" xfId="55" applyFont="1" applyFill="1" applyBorder="1" applyAlignment="1" applyProtection="1">
      <alignment horizontal="left" vertical="center" wrapText="1"/>
      <protection/>
    </xf>
    <xf numFmtId="0" fontId="2" fillId="0" borderId="46" xfId="55" applyFont="1" applyFill="1" applyBorder="1" applyAlignment="1" applyProtection="1">
      <alignment horizontal="center" vertical="center" wrapText="1"/>
      <protection/>
    </xf>
    <xf numFmtId="4" fontId="3" fillId="0" borderId="47" xfId="55" applyNumberFormat="1" applyFont="1" applyFill="1" applyBorder="1" applyAlignment="1" applyProtection="1">
      <alignment horizontal="right" vertical="center"/>
      <protection/>
    </xf>
    <xf numFmtId="4" fontId="3" fillId="0" borderId="48" xfId="55" applyNumberFormat="1" applyFont="1" applyFill="1" applyBorder="1" applyAlignment="1" applyProtection="1">
      <alignment horizontal="right" vertical="center"/>
      <protection/>
    </xf>
    <xf numFmtId="49" fontId="27" fillId="0" borderId="23" xfId="55" applyNumberFormat="1" applyFont="1" applyFill="1" applyBorder="1" applyAlignment="1" applyProtection="1">
      <alignment horizontal="left" vertical="center" wrapText="1" indent="1"/>
      <protection/>
    </xf>
    <xf numFmtId="49" fontId="27" fillId="0" borderId="21" xfId="55" applyNumberFormat="1" applyFont="1" applyFill="1" applyBorder="1" applyAlignment="1" applyProtection="1">
      <alignment horizontal="center" vertical="center" wrapText="1"/>
      <protection/>
    </xf>
    <xf numFmtId="0" fontId="3" fillId="0" borderId="27" xfId="55" applyFont="1" applyFill="1" applyBorder="1" applyAlignment="1" applyProtection="1">
      <alignment horizontal="left" vertical="center" wrapText="1"/>
      <protection/>
    </xf>
    <xf numFmtId="0" fontId="2" fillId="0" borderId="49" xfId="55" applyFont="1" applyFill="1" applyBorder="1" applyAlignment="1" applyProtection="1">
      <alignment horizontal="center" vertical="center" wrapText="1"/>
      <protection/>
    </xf>
    <xf numFmtId="4" fontId="3" fillId="0" borderId="50" xfId="55" applyNumberFormat="1" applyFont="1" applyFill="1" applyBorder="1" applyAlignment="1" applyProtection="1">
      <alignment horizontal="right" vertical="center"/>
      <protection/>
    </xf>
    <xf numFmtId="4" fontId="3" fillId="0" borderId="51" xfId="55" applyNumberFormat="1" applyFont="1" applyFill="1" applyBorder="1" applyAlignment="1" applyProtection="1">
      <alignment horizontal="right" vertical="center"/>
      <protection/>
    </xf>
    <xf numFmtId="49" fontId="18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>
      <alignment/>
      <protection/>
    </xf>
    <xf numFmtId="49" fontId="28" fillId="0" borderId="0" xfId="57" applyNumberFormat="1" applyFont="1" applyFill="1" applyAlignment="1">
      <alignment horizontal="center" vertical="center" wrapText="1"/>
      <protection/>
    </xf>
    <xf numFmtId="49" fontId="29" fillId="0" borderId="0" xfId="57" applyNumberFormat="1" applyFont="1" applyFill="1" applyAlignment="1">
      <alignment horizontal="center" vertical="center" wrapText="1"/>
      <protection/>
    </xf>
    <xf numFmtId="49" fontId="2" fillId="0" borderId="52" xfId="55" applyNumberFormat="1" applyFont="1" applyFill="1" applyBorder="1" applyAlignment="1" applyProtection="1">
      <alignment horizontal="right" vertical="center" wrapText="1"/>
      <protection/>
    </xf>
    <xf numFmtId="49" fontId="2" fillId="0" borderId="23" xfId="55" applyNumberFormat="1" applyFont="1" applyFill="1" applyBorder="1" applyAlignment="1" applyProtection="1">
      <alignment horizontal="left" vertical="center" wrapText="1"/>
      <protection/>
    </xf>
    <xf numFmtId="49" fontId="2" fillId="0" borderId="21" xfId="55" applyNumberFormat="1" applyFont="1" applyFill="1" applyBorder="1" applyAlignment="1" applyProtection="1">
      <alignment horizontal="center" vertical="center" wrapText="1"/>
      <protection/>
    </xf>
    <xf numFmtId="49" fontId="2" fillId="0" borderId="53" xfId="55" applyNumberFormat="1" applyFont="1" applyFill="1" applyBorder="1" applyAlignment="1" applyProtection="1">
      <alignment horizontal="right" vertical="center" wrapText="1"/>
      <protection/>
    </xf>
    <xf numFmtId="49" fontId="2" fillId="0" borderId="27" xfId="55" applyNumberFormat="1" applyFont="1" applyFill="1" applyBorder="1" applyAlignment="1" applyProtection="1">
      <alignment horizontal="left" vertical="center" wrapText="1"/>
      <protection/>
    </xf>
    <xf numFmtId="49" fontId="2" fillId="0" borderId="28" xfId="55" applyNumberFormat="1" applyFont="1" applyFill="1" applyBorder="1" applyAlignment="1" applyProtection="1">
      <alignment horizontal="center" vertical="center" wrapText="1"/>
      <protection/>
    </xf>
    <xf numFmtId="49" fontId="2" fillId="0" borderId="21" xfId="44" applyNumberFormat="1" applyFont="1" applyFill="1" applyBorder="1" applyAlignment="1" applyProtection="1">
      <alignment horizontal="center" vertical="center" wrapText="1"/>
      <protection/>
    </xf>
    <xf numFmtId="49" fontId="2" fillId="0" borderId="54" xfId="55" applyNumberFormat="1" applyFont="1" applyFill="1" applyBorder="1" applyAlignment="1" applyProtection="1">
      <alignment horizontal="center" vertical="center" wrapText="1"/>
      <protection/>
    </xf>
    <xf numFmtId="49" fontId="3" fillId="0" borderId="33" xfId="55" applyNumberFormat="1" applyFont="1" applyFill="1" applyBorder="1" applyAlignment="1" applyProtection="1">
      <alignment horizontal="center" vertical="center" wrapText="1"/>
      <protection/>
    </xf>
    <xf numFmtId="49" fontId="3" fillId="0" borderId="55" xfId="55" applyNumberFormat="1" applyFont="1" applyFill="1" applyBorder="1" applyAlignment="1" applyProtection="1">
      <alignment horizontal="center" vertical="center" wrapText="1"/>
      <protection/>
    </xf>
    <xf numFmtId="49" fontId="3" fillId="0" borderId="56" xfId="55" applyNumberFormat="1" applyFont="1" applyFill="1" applyBorder="1" applyAlignment="1" applyProtection="1">
      <alignment horizontal="left" vertical="center" wrapText="1"/>
      <protection/>
    </xf>
    <xf numFmtId="49" fontId="3" fillId="0" borderId="57" xfId="55" applyNumberFormat="1" applyFont="1" applyFill="1" applyBorder="1" applyAlignment="1" applyProtection="1">
      <alignment horizontal="left" vertical="center" wrapText="1"/>
      <protection/>
    </xf>
    <xf numFmtId="49" fontId="27" fillId="0" borderId="52" xfId="55" applyNumberFormat="1" applyFont="1" applyFill="1" applyBorder="1" applyAlignment="1" applyProtection="1">
      <alignment horizontal="left" vertical="center" wrapText="1"/>
      <protection/>
    </xf>
    <xf numFmtId="49" fontId="3" fillId="0" borderId="52" xfId="55" applyNumberFormat="1" applyFont="1" applyFill="1" applyBorder="1" applyAlignment="1" applyProtection="1">
      <alignment horizontal="left" vertical="center" wrapText="1"/>
      <protection/>
    </xf>
    <xf numFmtId="49" fontId="3" fillId="0" borderId="23" xfId="55" applyNumberFormat="1" applyFont="1" applyFill="1" applyBorder="1" applyAlignment="1" applyProtection="1">
      <alignment horizontal="left" vertical="center" wrapText="1"/>
      <protection/>
    </xf>
    <xf numFmtId="49" fontId="3" fillId="0" borderId="58" xfId="55" applyNumberFormat="1" applyFont="1" applyFill="1" applyBorder="1" applyAlignment="1" applyProtection="1">
      <alignment horizontal="left" vertical="center" wrapText="1"/>
      <protection/>
    </xf>
    <xf numFmtId="49" fontId="3" fillId="0" borderId="40" xfId="55" applyNumberFormat="1" applyFont="1" applyFill="1" applyBorder="1" applyAlignment="1" applyProtection="1">
      <alignment horizontal="left" vertical="center" wrapText="1"/>
      <protection/>
    </xf>
    <xf numFmtId="49" fontId="2" fillId="0" borderId="41" xfId="55" applyNumberFormat="1" applyFont="1" applyFill="1" applyBorder="1" applyAlignment="1" applyProtection="1">
      <alignment horizontal="center" vertical="center" wrapText="1"/>
      <protection/>
    </xf>
    <xf numFmtId="49" fontId="3" fillId="0" borderId="59" xfId="55" applyNumberFormat="1" applyFont="1" applyFill="1" applyBorder="1" applyAlignment="1" applyProtection="1">
      <alignment horizontal="left" vertical="center" wrapText="1"/>
      <protection/>
    </xf>
    <xf numFmtId="49" fontId="3" fillId="0" borderId="45" xfId="55" applyNumberFormat="1" applyFont="1" applyFill="1" applyBorder="1" applyAlignment="1" applyProtection="1">
      <alignment horizontal="left" vertical="center" wrapText="1"/>
      <protection/>
    </xf>
    <xf numFmtId="49" fontId="2" fillId="0" borderId="46" xfId="55" applyNumberFormat="1" applyFont="1" applyFill="1" applyBorder="1" applyAlignment="1" applyProtection="1">
      <alignment horizontal="center" vertical="center" wrapText="1"/>
      <protection/>
    </xf>
    <xf numFmtId="49" fontId="3" fillId="0" borderId="53" xfId="55" applyNumberFormat="1" applyFont="1" applyFill="1" applyBorder="1" applyAlignment="1" applyProtection="1">
      <alignment horizontal="left" vertical="center" wrapText="1"/>
      <protection/>
    </xf>
    <xf numFmtId="49" fontId="3" fillId="0" borderId="27" xfId="55" applyNumberFormat="1" applyFont="1" applyFill="1" applyBorder="1" applyAlignment="1" applyProtection="1">
      <alignment horizontal="left" vertical="center" wrapText="1"/>
      <protection/>
    </xf>
    <xf numFmtId="49" fontId="3" fillId="0" borderId="60" xfId="55" applyNumberFormat="1" applyFont="1" applyFill="1" applyBorder="1" applyAlignment="1" applyProtection="1">
      <alignment horizontal="left" vertical="center" wrapText="1"/>
      <protection/>
    </xf>
    <xf numFmtId="4" fontId="3" fillId="0" borderId="61" xfId="55" applyNumberFormat="1" applyFont="1" applyFill="1" applyBorder="1" applyAlignment="1" applyProtection="1">
      <alignment horizontal="right" vertical="center"/>
      <protection/>
    </xf>
    <xf numFmtId="4" fontId="3" fillId="0" borderId="62" xfId="55" applyNumberFormat="1" applyFont="1" applyFill="1" applyBorder="1" applyAlignment="1" applyProtection="1">
      <alignment horizontal="right" vertical="center"/>
      <protection/>
    </xf>
    <xf numFmtId="4" fontId="27" fillId="0" borderId="63" xfId="55" applyNumberFormat="1" applyFont="1" applyFill="1" applyBorder="1" applyAlignment="1" applyProtection="1">
      <alignment horizontal="right" vertical="center"/>
      <protection locked="0"/>
    </xf>
    <xf numFmtId="4" fontId="2" fillId="0" borderId="63" xfId="55" applyNumberFormat="1" applyFont="1" applyFill="1" applyBorder="1" applyAlignment="1" applyProtection="1">
      <alignment horizontal="right" vertical="center"/>
      <protection locked="0"/>
    </xf>
    <xf numFmtId="4" fontId="3" fillId="0" borderId="63" xfId="55" applyNumberFormat="1" applyFont="1" applyFill="1" applyBorder="1" applyAlignment="1" applyProtection="1">
      <alignment horizontal="right" vertical="center"/>
      <protection/>
    </xf>
    <xf numFmtId="4" fontId="2" fillId="0" borderId="64" xfId="55" applyNumberFormat="1" applyFont="1" applyFill="1" applyBorder="1" applyAlignment="1" applyProtection="1">
      <alignment horizontal="right" vertical="center"/>
      <protection locked="0"/>
    </xf>
    <xf numFmtId="4" fontId="3" fillId="0" borderId="65" xfId="55" applyNumberFormat="1" applyFont="1" applyFill="1" applyBorder="1" applyAlignment="1" applyProtection="1">
      <alignment horizontal="right" vertical="center"/>
      <protection/>
    </xf>
    <xf numFmtId="4" fontId="3" fillId="0" borderId="66" xfId="55" applyNumberFormat="1" applyFont="1" applyFill="1" applyBorder="1" applyAlignment="1" applyProtection="1">
      <alignment horizontal="right" vertical="center"/>
      <protection/>
    </xf>
    <xf numFmtId="4" fontId="3" fillId="0" borderId="29" xfId="55" applyNumberFormat="1" applyFont="1" applyFill="1" applyBorder="1" applyAlignment="1" applyProtection="1">
      <alignment horizontal="right" vertical="center"/>
      <protection/>
    </xf>
    <xf numFmtId="4" fontId="3" fillId="0" borderId="64" xfId="55" applyNumberFormat="1" applyFont="1" applyFill="1" applyBorder="1" applyAlignment="1" applyProtection="1">
      <alignment horizontal="right" vertical="center"/>
      <protection/>
    </xf>
    <xf numFmtId="49" fontId="3" fillId="0" borderId="32" xfId="57" applyNumberFormat="1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" fontId="2" fillId="0" borderId="67" xfId="55" applyNumberFormat="1" applyFont="1" applyFill="1" applyBorder="1" applyAlignment="1" applyProtection="1">
      <alignment horizontal="right" vertical="center" wrapText="1"/>
      <protection/>
    </xf>
    <xf numFmtId="4" fontId="2" fillId="0" borderId="1" xfId="55" applyNumberFormat="1" applyFont="1" applyFill="1" applyBorder="1" applyAlignment="1" applyProtection="1">
      <alignment horizontal="left" vertical="center" wrapText="1"/>
      <protection/>
    </xf>
    <xf numFmtId="4" fontId="2" fillId="0" borderId="1" xfId="55" applyNumberFormat="1" applyFont="1" applyFill="1" applyBorder="1" applyAlignment="1" applyProtection="1">
      <alignment horizontal="right" vertical="center"/>
      <protection/>
    </xf>
    <xf numFmtId="4" fontId="2" fillId="0" borderId="63" xfId="55" applyNumberFormat="1" applyFont="1" applyFill="1" applyBorder="1" applyAlignment="1" applyProtection="1">
      <alignment horizontal="right" vertical="center"/>
      <protection/>
    </xf>
    <xf numFmtId="4" fontId="2" fillId="0" borderId="1" xfId="55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5" applyFont="1" applyBorder="1">
      <alignment/>
      <protection/>
    </xf>
    <xf numFmtId="4" fontId="2" fillId="0" borderId="67" xfId="55" applyNumberFormat="1" applyFont="1" applyBorder="1" applyAlignment="1" applyProtection="1">
      <alignment horizontal="right" vertical="center" wrapText="1"/>
      <protection/>
    </xf>
    <xf numFmtId="4" fontId="2" fillId="0" borderId="1" xfId="55" applyNumberFormat="1" applyFont="1" applyBorder="1" applyAlignment="1" applyProtection="1">
      <alignment horizontal="left" vertical="center" wrapText="1"/>
      <protection/>
    </xf>
    <xf numFmtId="4" fontId="2" fillId="0" borderId="1" xfId="55" applyNumberFormat="1" applyFont="1" applyBorder="1" applyAlignment="1" applyProtection="1">
      <alignment horizontal="left" vertical="center" wrapText="1" indent="1"/>
      <protection locked="0"/>
    </xf>
    <xf numFmtId="4" fontId="26" fillId="0" borderId="68" xfId="55" applyNumberFormat="1" applyFont="1" applyBorder="1" applyAlignment="1" applyProtection="1">
      <alignment horizontal="right" vertical="center" wrapText="1"/>
      <protection/>
    </xf>
    <xf numFmtId="4" fontId="26" fillId="0" borderId="33" xfId="55" applyNumberFormat="1" applyFont="1" applyBorder="1" applyAlignment="1" applyProtection="1">
      <alignment horizontal="left" vertical="center" wrapText="1"/>
      <protection/>
    </xf>
    <xf numFmtId="4" fontId="26" fillId="0" borderId="33" xfId="55" applyNumberFormat="1" applyFont="1" applyFill="1" applyBorder="1" applyAlignment="1" applyProtection="1">
      <alignment horizontal="right" vertical="center"/>
      <protection/>
    </xf>
    <xf numFmtId="4" fontId="26" fillId="0" borderId="55" xfId="55" applyNumberFormat="1" applyFont="1" applyFill="1" applyBorder="1" applyAlignment="1" applyProtection="1">
      <alignment horizontal="right" vertical="center"/>
      <protection/>
    </xf>
    <xf numFmtId="0" fontId="3" fillId="0" borderId="0" xfId="58" applyFont="1" applyAlignment="1">
      <alignment horizontal="center" vertical="center" wrapText="1"/>
      <protection/>
    </xf>
    <xf numFmtId="0" fontId="3" fillId="0" borderId="33" xfId="55" applyFont="1" applyBorder="1" applyAlignment="1" applyProtection="1">
      <alignment horizontal="center" vertical="center" wrapText="1"/>
      <protection/>
    </xf>
    <xf numFmtId="0" fontId="3" fillId="0" borderId="55" xfId="55" applyFont="1" applyBorder="1" applyAlignment="1" applyProtection="1">
      <alignment horizontal="center" vertical="center" wrapText="1"/>
      <protection/>
    </xf>
    <xf numFmtId="4" fontId="3" fillId="0" borderId="69" xfId="55" applyNumberFormat="1" applyFont="1" applyBorder="1" applyAlignment="1">
      <alignment horizontal="center" vertical="center" wrapText="1"/>
      <protection/>
    </xf>
    <xf numFmtId="4" fontId="3" fillId="0" borderId="42" xfId="55" applyNumberFormat="1" applyFont="1" applyBorder="1" applyAlignment="1">
      <alignment vertical="center" wrapText="1"/>
      <protection/>
    </xf>
    <xf numFmtId="4" fontId="3" fillId="0" borderId="42" xfId="55" applyNumberFormat="1" applyFont="1" applyFill="1" applyBorder="1" applyAlignment="1">
      <alignment horizontal="right" vertical="center" wrapText="1"/>
      <protection/>
    </xf>
    <xf numFmtId="4" fontId="3" fillId="0" borderId="65" xfId="55" applyNumberFormat="1" applyFont="1" applyFill="1" applyBorder="1" applyAlignment="1">
      <alignment horizontal="right" vertical="center" wrapText="1"/>
      <protection/>
    </xf>
    <xf numFmtId="4" fontId="2" fillId="0" borderId="1" xfId="55" applyNumberFormat="1" applyFont="1" applyBorder="1" applyAlignment="1" applyProtection="1">
      <alignment horizontal="left" vertical="center" wrapText="1" indent="1"/>
      <protection/>
    </xf>
    <xf numFmtId="4" fontId="3" fillId="16" borderId="69" xfId="55" applyNumberFormat="1" applyFont="1" applyFill="1" applyBorder="1" applyAlignment="1" applyProtection="1">
      <alignment horizontal="left" vertical="center" wrapText="1"/>
      <protection/>
    </xf>
    <xf numFmtId="4" fontId="2" fillId="16" borderId="42" xfId="58" applyNumberFormat="1" applyFont="1" applyFill="1" applyBorder="1" applyAlignment="1" applyProtection="1">
      <alignment vertical="center"/>
      <protection/>
    </xf>
    <xf numFmtId="4" fontId="2" fillId="16" borderId="65" xfId="58" applyNumberFormat="1" applyFont="1" applyFill="1" applyBorder="1" applyAlignment="1" applyProtection="1">
      <alignment vertical="center"/>
      <protection/>
    </xf>
    <xf numFmtId="4" fontId="26" fillId="0" borderId="70" xfId="55" applyNumberFormat="1" applyFont="1" applyBorder="1" applyAlignment="1" applyProtection="1">
      <alignment horizontal="right" vertical="center" wrapText="1"/>
      <protection/>
    </xf>
    <xf numFmtId="4" fontId="26" fillId="0" borderId="37" xfId="55" applyNumberFormat="1" applyFont="1" applyBorder="1" applyAlignment="1" applyProtection="1">
      <alignment horizontal="left" vertical="center" wrapText="1"/>
      <protection/>
    </xf>
    <xf numFmtId="4" fontId="26" fillId="0" borderId="37" xfId="55" applyNumberFormat="1" applyFont="1" applyFill="1" applyBorder="1" applyAlignment="1" applyProtection="1">
      <alignment horizontal="right" vertical="center"/>
      <protection/>
    </xf>
    <xf numFmtId="4" fontId="26" fillId="0" borderId="71" xfId="55" applyNumberFormat="1" applyFont="1" applyFill="1" applyBorder="1" applyAlignment="1" applyProtection="1">
      <alignment horizontal="right" vertical="center"/>
      <protection/>
    </xf>
    <xf numFmtId="4" fontId="26" fillId="0" borderId="67" xfId="55" applyNumberFormat="1" applyFont="1" applyBorder="1" applyAlignment="1" applyProtection="1">
      <alignment horizontal="right" vertical="center" wrapText="1"/>
      <protection/>
    </xf>
    <xf numFmtId="4" fontId="26" fillId="0" borderId="1" xfId="55" applyNumberFormat="1" applyFont="1" applyBorder="1" applyAlignment="1" applyProtection="1">
      <alignment horizontal="left" vertical="center" wrapText="1"/>
      <protection/>
    </xf>
    <xf numFmtId="4" fontId="26" fillId="0" borderId="1" xfId="55" applyNumberFormat="1" applyFont="1" applyFill="1" applyBorder="1" applyAlignment="1" applyProtection="1">
      <alignment horizontal="right" vertical="center"/>
      <protection locked="0"/>
    </xf>
    <xf numFmtId="4" fontId="26" fillId="0" borderId="63" xfId="55" applyNumberFormat="1" applyFont="1" applyFill="1" applyBorder="1" applyAlignment="1" applyProtection="1">
      <alignment horizontal="right" vertical="center"/>
      <protection locked="0"/>
    </xf>
    <xf numFmtId="4" fontId="26" fillId="0" borderId="1" xfId="55" applyNumberFormat="1" applyFont="1" applyFill="1" applyBorder="1" applyAlignment="1" applyProtection="1">
      <alignment horizontal="right" vertical="center"/>
      <protection/>
    </xf>
    <xf numFmtId="4" fontId="26" fillId="0" borderId="63" xfId="55" applyNumberFormat="1" applyFont="1" applyFill="1" applyBorder="1" applyAlignment="1" applyProtection="1">
      <alignment horizontal="right" vertical="center"/>
      <protection/>
    </xf>
    <xf numFmtId="4" fontId="2" fillId="0" borderId="1" xfId="55" applyNumberFormat="1" applyFont="1" applyFill="1" applyBorder="1" applyAlignment="1" applyProtection="1">
      <alignment horizontal="left" vertical="center" wrapText="1" indent="1"/>
      <protection locked="0"/>
    </xf>
    <xf numFmtId="4" fontId="26" fillId="0" borderId="67" xfId="55" applyNumberFormat="1" applyFont="1" applyFill="1" applyBorder="1" applyAlignment="1" applyProtection="1">
      <alignment horizontal="right" vertical="center" wrapText="1"/>
      <protection/>
    </xf>
    <xf numFmtId="4" fontId="26" fillId="0" borderId="1" xfId="55" applyNumberFormat="1" applyFont="1" applyFill="1" applyBorder="1" applyAlignment="1" applyProtection="1">
      <alignment horizontal="left" vertical="center" wrapText="1"/>
      <protection/>
    </xf>
    <xf numFmtId="4" fontId="3" fillId="0" borderId="72" xfId="55" applyNumberFormat="1" applyFont="1" applyBorder="1" applyAlignment="1">
      <alignment horizontal="center" vertical="center" wrapText="1"/>
      <protection/>
    </xf>
    <xf numFmtId="4" fontId="3" fillId="0" borderId="73" xfId="55" applyNumberFormat="1" applyFont="1" applyBorder="1" applyAlignment="1">
      <alignment vertical="center" wrapText="1"/>
      <protection/>
    </xf>
    <xf numFmtId="4" fontId="3" fillId="0" borderId="73" xfId="55" applyNumberFormat="1" applyFont="1" applyFill="1" applyBorder="1" applyAlignment="1">
      <alignment horizontal="right" vertical="center" wrapText="1"/>
      <protection/>
    </xf>
    <xf numFmtId="4" fontId="3" fillId="0" borderId="74" xfId="55" applyNumberFormat="1" applyFont="1" applyFill="1" applyBorder="1" applyAlignment="1">
      <alignment horizontal="right" vertical="center" wrapText="1"/>
      <protection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4" fontId="3" fillId="0" borderId="76" xfId="0" applyNumberFormat="1" applyFont="1" applyBorder="1" applyAlignment="1">
      <alignment/>
    </xf>
    <xf numFmtId="4" fontId="3" fillId="0" borderId="77" xfId="0" applyNumberFormat="1" applyFont="1" applyBorder="1" applyAlignment="1">
      <alignment/>
    </xf>
    <xf numFmtId="0" fontId="2" fillId="0" borderId="78" xfId="0" applyFont="1" applyBorder="1" applyAlignment="1">
      <alignment/>
    </xf>
    <xf numFmtId="4" fontId="3" fillId="0" borderId="78" xfId="0" applyNumberFormat="1" applyFont="1" applyBorder="1" applyAlignment="1">
      <alignment/>
    </xf>
    <xf numFmtId="4" fontId="3" fillId="0" borderId="79" xfId="0" applyNumberFormat="1" applyFont="1" applyBorder="1" applyAlignment="1">
      <alignment/>
    </xf>
    <xf numFmtId="0" fontId="2" fillId="0" borderId="75" xfId="55" applyFont="1" applyFill="1" applyBorder="1" applyAlignment="1">
      <alignment horizontal="right" vertical="center" wrapText="1"/>
      <protection/>
    </xf>
    <xf numFmtId="49" fontId="2" fillId="0" borderId="76" xfId="55" applyNumberFormat="1" applyFont="1" applyFill="1" applyBorder="1" applyAlignment="1">
      <alignment horizontal="left" vertical="center" wrapText="1" indent="2"/>
      <protection/>
    </xf>
    <xf numFmtId="49" fontId="2" fillId="0" borderId="76" xfId="55" applyNumberFormat="1" applyFont="1" applyFill="1" applyBorder="1" applyAlignment="1">
      <alignment horizontal="center" vertical="center" wrapText="1"/>
      <protection/>
    </xf>
    <xf numFmtId="4" fontId="2" fillId="0" borderId="76" xfId="55" applyNumberFormat="1" applyFont="1" applyFill="1" applyBorder="1" applyAlignment="1" applyProtection="1">
      <alignment horizontal="right" vertical="center" wrapText="1"/>
      <protection locked="0"/>
    </xf>
    <xf numFmtId="4" fontId="2" fillId="0" borderId="77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78" xfId="55" applyFont="1" applyFill="1" applyBorder="1" applyAlignment="1">
      <alignment horizontal="center" vertical="center" wrapText="1"/>
      <protection/>
    </xf>
    <xf numFmtId="4" fontId="3" fillId="0" borderId="78" xfId="55" applyNumberFormat="1" applyFont="1" applyFill="1" applyBorder="1" applyAlignment="1" applyProtection="1">
      <alignment horizontal="right" vertical="center" wrapText="1"/>
      <protection locked="0"/>
    </xf>
    <xf numFmtId="4" fontId="3" fillId="0" borderId="79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80" xfId="55" applyFont="1" applyFill="1" applyBorder="1" applyAlignment="1" applyProtection="1">
      <alignment horizontal="left" vertical="center" wrapText="1"/>
      <protection/>
    </xf>
    <xf numFmtId="0" fontId="3" fillId="0" borderId="81" xfId="55" applyFont="1" applyFill="1" applyBorder="1" applyAlignment="1" applyProtection="1">
      <alignment horizontal="left" vertical="center" wrapText="1"/>
      <protection/>
    </xf>
    <xf numFmtId="0" fontId="2" fillId="0" borderId="82" xfId="55" applyFont="1" applyFill="1" applyBorder="1" applyAlignment="1" applyProtection="1">
      <alignment horizontal="center" vertical="center" wrapText="1"/>
      <protection/>
    </xf>
    <xf numFmtId="4" fontId="3" fillId="0" borderId="83" xfId="55" applyNumberFormat="1" applyFont="1" applyFill="1" applyBorder="1" applyAlignment="1">
      <alignment vertical="center"/>
      <protection/>
    </xf>
    <xf numFmtId="4" fontId="3" fillId="0" borderId="84" xfId="55" applyNumberFormat="1" applyFont="1" applyFill="1" applyBorder="1" applyAlignment="1">
      <alignment vertical="center"/>
      <protection/>
    </xf>
    <xf numFmtId="49" fontId="3" fillId="0" borderId="80" xfId="55" applyNumberFormat="1" applyFont="1" applyFill="1" applyBorder="1" applyAlignment="1" applyProtection="1">
      <alignment horizontal="left" vertical="center" wrapText="1"/>
      <protection/>
    </xf>
    <xf numFmtId="49" fontId="3" fillId="0" borderId="81" xfId="55" applyNumberFormat="1" applyFont="1" applyFill="1" applyBorder="1" applyAlignment="1" applyProtection="1">
      <alignment horizontal="left" vertical="center" wrapText="1"/>
      <protection/>
    </xf>
    <xf numFmtId="49" fontId="2" fillId="0" borderId="82" xfId="55" applyNumberFormat="1" applyFont="1" applyFill="1" applyBorder="1" applyAlignment="1" applyProtection="1">
      <alignment horizontal="center" vertical="center" wrapText="1"/>
      <protection/>
    </xf>
    <xf numFmtId="4" fontId="2" fillId="0" borderId="85" xfId="55" applyNumberFormat="1" applyFont="1" applyFill="1" applyBorder="1" applyAlignment="1" applyProtection="1">
      <alignment horizontal="left" vertical="center" wrapText="1"/>
      <protection/>
    </xf>
    <xf numFmtId="4" fontId="2" fillId="0" borderId="86" xfId="55" applyNumberFormat="1" applyFont="1" applyFill="1" applyBorder="1" applyAlignment="1" applyProtection="1">
      <alignment horizontal="left" vertical="center" wrapText="1" indent="1"/>
      <protection/>
    </xf>
    <xf numFmtId="4" fontId="2" fillId="0" borderId="86" xfId="55" applyNumberFormat="1" applyFont="1" applyFill="1" applyBorder="1" applyAlignment="1" applyProtection="1">
      <alignment horizontal="right" vertical="center"/>
      <protection locked="0"/>
    </xf>
    <xf numFmtId="4" fontId="2" fillId="0" borderId="87" xfId="55" applyNumberFormat="1" applyFont="1" applyFill="1" applyBorder="1" applyAlignment="1" applyProtection="1">
      <alignment horizontal="right" vertical="center"/>
      <protection locked="0"/>
    </xf>
    <xf numFmtId="4" fontId="3" fillId="0" borderId="70" xfId="55" applyNumberFormat="1" applyFont="1" applyFill="1" applyBorder="1" applyAlignment="1" applyProtection="1">
      <alignment horizontal="left" vertical="center" wrapText="1"/>
      <protection/>
    </xf>
    <xf numFmtId="4" fontId="3" fillId="0" borderId="37" xfId="55" applyNumberFormat="1" applyFont="1" applyFill="1" applyBorder="1" applyAlignment="1" applyProtection="1">
      <alignment horizontal="left" vertical="center" wrapText="1"/>
      <protection/>
    </xf>
    <xf numFmtId="4" fontId="3" fillId="0" borderId="71" xfId="55" applyNumberFormat="1" applyFont="1" applyFill="1" applyBorder="1" applyAlignment="1" applyProtection="1">
      <alignment horizontal="right" vertical="center"/>
      <protection/>
    </xf>
    <xf numFmtId="4" fontId="3" fillId="0" borderId="67" xfId="55" applyNumberFormat="1" applyFont="1" applyFill="1" applyBorder="1" applyAlignment="1" applyProtection="1">
      <alignment horizontal="left" vertical="center" wrapText="1"/>
      <protection/>
    </xf>
    <xf numFmtId="4" fontId="3" fillId="0" borderId="1" xfId="55" applyNumberFormat="1" applyFont="1" applyFill="1" applyBorder="1" applyAlignment="1" applyProtection="1">
      <alignment horizontal="left" vertical="center" wrapText="1"/>
      <protection/>
    </xf>
    <xf numFmtId="4" fontId="3" fillId="0" borderId="68" xfId="55" applyNumberFormat="1" applyFont="1" applyFill="1" applyBorder="1" applyAlignment="1" applyProtection="1">
      <alignment horizontal="left" vertical="center" wrapText="1"/>
      <protection/>
    </xf>
    <xf numFmtId="4" fontId="3" fillId="0" borderId="33" xfId="55" applyNumberFormat="1" applyFont="1" applyFill="1" applyBorder="1" applyAlignment="1" applyProtection="1">
      <alignment horizontal="left" vertical="center" wrapText="1"/>
      <protection/>
    </xf>
    <xf numFmtId="4" fontId="3" fillId="0" borderId="33" xfId="55" applyNumberFormat="1" applyFont="1" applyFill="1" applyBorder="1" applyAlignment="1" applyProtection="1">
      <alignment horizontal="right" vertical="center"/>
      <protection/>
    </xf>
    <xf numFmtId="4" fontId="3" fillId="0" borderId="55" xfId="55" applyNumberFormat="1" applyFont="1" applyFill="1" applyBorder="1" applyAlignment="1" applyProtection="1">
      <alignment horizontal="right" vertical="center"/>
      <protection/>
    </xf>
    <xf numFmtId="4" fontId="3" fillId="0" borderId="69" xfId="55" applyNumberFormat="1" applyFont="1" applyFill="1" applyBorder="1" applyAlignment="1" applyProtection="1">
      <alignment horizontal="left" vertical="center" wrapText="1"/>
      <protection/>
    </xf>
    <xf numFmtId="4" fontId="3" fillId="0" borderId="42" xfId="55" applyNumberFormat="1" applyFont="1" applyFill="1" applyBorder="1" applyAlignment="1" applyProtection="1">
      <alignment horizontal="left" vertical="center" wrapText="1"/>
      <protection/>
    </xf>
    <xf numFmtId="4" fontId="3" fillId="0" borderId="37" xfId="55" applyNumberFormat="1" applyFont="1" applyFill="1" applyBorder="1" applyAlignment="1" applyProtection="1">
      <alignment horizontal="right" vertical="center"/>
      <protection locked="0"/>
    </xf>
    <xf numFmtId="4" fontId="3" fillId="0" borderId="71" xfId="55" applyNumberFormat="1" applyFont="1" applyFill="1" applyBorder="1" applyAlignment="1" applyProtection="1">
      <alignment horizontal="right" vertical="center"/>
      <protection locked="0"/>
    </xf>
    <xf numFmtId="4" fontId="3" fillId="0" borderId="1" xfId="55" applyNumberFormat="1" applyFont="1" applyFill="1" applyBorder="1" applyAlignment="1" applyProtection="1">
      <alignment horizontal="right" vertical="center"/>
      <protection locked="0"/>
    </xf>
    <xf numFmtId="0" fontId="3" fillId="5" borderId="88" xfId="0" applyFont="1" applyFill="1" applyBorder="1" applyAlignment="1">
      <alignment horizontal="center"/>
    </xf>
    <xf numFmtId="0" fontId="3" fillId="5" borderId="89" xfId="0" applyFont="1" applyFill="1" applyBorder="1" applyAlignment="1">
      <alignment horizontal="center"/>
    </xf>
    <xf numFmtId="0" fontId="3" fillId="5" borderId="90" xfId="0" applyFont="1" applyFill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3" fillId="0" borderId="91" xfId="55" applyFont="1" applyFill="1" applyBorder="1" applyAlignment="1">
      <alignment horizontal="center" vertical="center" wrapText="1"/>
      <protection/>
    </xf>
    <xf numFmtId="0" fontId="3" fillId="0" borderId="78" xfId="55" applyFont="1" applyFill="1" applyBorder="1" applyAlignment="1">
      <alignment horizontal="center" vertical="center" wrapText="1"/>
      <protection/>
    </xf>
    <xf numFmtId="0" fontId="3" fillId="0" borderId="88" xfId="56" applyFont="1" applyFill="1" applyBorder="1" applyAlignment="1">
      <alignment horizontal="center" vertical="center" wrapText="1"/>
      <protection/>
    </xf>
    <xf numFmtId="0" fontId="3" fillId="0" borderId="89" xfId="56" applyFont="1" applyFill="1" applyBorder="1" applyAlignment="1">
      <alignment horizontal="center" vertical="center" wrapText="1"/>
      <protection/>
    </xf>
    <xf numFmtId="0" fontId="3" fillId="0" borderId="90" xfId="56" applyFont="1" applyFill="1" applyBorder="1" applyAlignment="1">
      <alignment horizontal="center" vertical="center" wrapText="1"/>
      <protection/>
    </xf>
    <xf numFmtId="0" fontId="3" fillId="0" borderId="79" xfId="55" applyFont="1" applyFill="1" applyBorder="1" applyAlignment="1">
      <alignment horizontal="center" vertical="center" wrapText="1"/>
      <protection/>
    </xf>
    <xf numFmtId="0" fontId="3" fillId="0" borderId="88" xfId="54" applyFont="1" applyFill="1" applyBorder="1" applyAlignment="1">
      <alignment horizontal="center" vertical="center" wrapText="1"/>
      <protection/>
    </xf>
    <xf numFmtId="0" fontId="3" fillId="0" borderId="89" xfId="54" applyFont="1" applyFill="1" applyBorder="1" applyAlignment="1">
      <alignment horizontal="center" vertical="center" wrapText="1"/>
      <protection/>
    </xf>
    <xf numFmtId="0" fontId="3" fillId="0" borderId="90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93" xfId="55" applyFont="1" applyFill="1" applyBorder="1" applyAlignment="1" applyProtection="1">
      <alignment horizontal="center" vertical="center" wrapText="1"/>
      <protection/>
    </xf>
    <xf numFmtId="0" fontId="3" fillId="0" borderId="94" xfId="55" applyFont="1" applyFill="1" applyBorder="1" applyAlignment="1" applyProtection="1">
      <alignment horizontal="center" vertical="center" wrapText="1"/>
      <protection/>
    </xf>
    <xf numFmtId="0" fontId="3" fillId="0" borderId="95" xfId="55" applyFont="1" applyFill="1" applyBorder="1" applyAlignment="1" applyProtection="1">
      <alignment horizontal="center"/>
      <protection/>
    </xf>
    <xf numFmtId="49" fontId="18" fillId="0" borderId="0" xfId="55" applyNumberFormat="1" applyFont="1" applyFill="1" applyBorder="1" applyAlignment="1">
      <alignment horizontal="left" vertical="center" wrapText="1"/>
      <protection/>
    </xf>
    <xf numFmtId="49" fontId="3" fillId="0" borderId="88" xfId="57" applyNumberFormat="1" applyFont="1" applyFill="1" applyBorder="1" applyAlignment="1">
      <alignment horizontal="center" vertical="center" wrapText="1"/>
      <protection/>
    </xf>
    <xf numFmtId="49" fontId="3" fillId="0" borderId="89" xfId="57" applyNumberFormat="1" applyFont="1" applyFill="1" applyBorder="1" applyAlignment="1">
      <alignment horizontal="center" vertical="center" wrapText="1"/>
      <protection/>
    </xf>
    <xf numFmtId="49" fontId="3" fillId="0" borderId="90" xfId="57" applyNumberFormat="1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center" vertical="center" wrapText="1"/>
      <protection/>
    </xf>
    <xf numFmtId="49" fontId="3" fillId="0" borderId="96" xfId="55" applyNumberFormat="1" applyFont="1" applyFill="1" applyBorder="1" applyAlignment="1" applyProtection="1">
      <alignment horizontal="center" vertical="center" wrapText="1"/>
      <protection/>
    </xf>
    <xf numFmtId="49" fontId="3" fillId="0" borderId="97" xfId="55" applyNumberFormat="1" applyFont="1" applyFill="1" applyBorder="1" applyAlignment="1" applyProtection="1">
      <alignment horizontal="center" vertical="center" wrapText="1"/>
      <protection/>
    </xf>
    <xf numFmtId="49" fontId="3" fillId="0" borderId="98" xfId="55" applyNumberFormat="1" applyFont="1" applyFill="1" applyBorder="1" applyAlignment="1" applyProtection="1">
      <alignment horizontal="center"/>
      <protection/>
    </xf>
    <xf numFmtId="0" fontId="3" fillId="0" borderId="99" xfId="55" applyFont="1" applyFill="1" applyBorder="1" applyAlignment="1" applyProtection="1">
      <alignment horizontal="center" vertical="center" wrapText="1"/>
      <protection/>
    </xf>
    <xf numFmtId="4" fontId="3" fillId="0" borderId="99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4" fontId="3" fillId="14" borderId="106" xfId="55" applyNumberFormat="1" applyFont="1" applyFill="1" applyBorder="1" applyAlignment="1" applyProtection="1">
      <alignment horizontal="left" vertical="center" wrapText="1"/>
      <protection/>
    </xf>
    <xf numFmtId="4" fontId="3" fillId="14" borderId="107" xfId="55" applyNumberFormat="1" applyFont="1" applyFill="1" applyBorder="1" applyAlignment="1" applyProtection="1">
      <alignment horizontal="left" vertical="center" wrapText="1"/>
      <protection/>
    </xf>
    <xf numFmtId="4" fontId="3" fillId="14" borderId="108" xfId="55" applyNumberFormat="1" applyFont="1" applyFill="1" applyBorder="1" applyAlignment="1" applyProtection="1">
      <alignment horizontal="left" vertical="center" wrapText="1"/>
      <protection/>
    </xf>
    <xf numFmtId="0" fontId="2" fillId="0" borderId="0" xfId="55" applyFont="1" applyBorder="1" applyAlignment="1">
      <alignment horizontal="left" vertical="center" wrapText="1"/>
      <protection/>
    </xf>
    <xf numFmtId="4" fontId="3" fillId="14" borderId="99" xfId="55" applyNumberFormat="1" applyFont="1" applyFill="1" applyBorder="1" applyAlignment="1" applyProtection="1">
      <alignment horizontal="left" vertical="center" wrapText="1"/>
      <protection/>
    </xf>
    <xf numFmtId="4" fontId="3" fillId="16" borderId="99" xfId="55" applyNumberFormat="1" applyFont="1" applyFill="1" applyBorder="1" applyAlignment="1" applyProtection="1">
      <alignment horizontal="left" vertical="center" wrapText="1"/>
      <protection/>
    </xf>
    <xf numFmtId="0" fontId="3" fillId="0" borderId="88" xfId="58" applyFont="1" applyBorder="1" applyAlignment="1">
      <alignment horizontal="center" vertical="center" wrapText="1"/>
      <protection/>
    </xf>
    <xf numFmtId="0" fontId="3" fillId="0" borderId="89" xfId="58" applyFont="1" applyBorder="1" applyAlignment="1">
      <alignment horizontal="center" vertical="center" wrapText="1"/>
      <protection/>
    </xf>
    <xf numFmtId="0" fontId="3" fillId="0" borderId="90" xfId="58" applyFont="1" applyBorder="1" applyAlignment="1">
      <alignment horizontal="center" vertical="center" wrapText="1"/>
      <protection/>
    </xf>
    <xf numFmtId="0" fontId="3" fillId="0" borderId="109" xfId="55" applyFont="1" applyBorder="1" applyAlignment="1" applyProtection="1">
      <alignment horizontal="center" vertical="center" wrapText="1"/>
      <protection/>
    </xf>
    <xf numFmtId="0" fontId="3" fillId="0" borderId="110" xfId="55" applyFont="1" applyBorder="1" applyAlignment="1" applyProtection="1">
      <alignment horizontal="center" vertical="center" wrapText="1"/>
      <protection/>
    </xf>
    <xf numFmtId="0" fontId="3" fillId="0" borderId="111" xfId="55" applyFont="1" applyBorder="1" applyAlignment="1" applyProtection="1">
      <alignment horizontal="center" vertical="center" wrapText="1"/>
      <protection/>
    </xf>
    <xf numFmtId="0" fontId="3" fillId="0" borderId="112" xfId="55" applyFont="1" applyBorder="1" applyAlignment="1" applyProtection="1">
      <alignment horizontal="center" vertical="center" wrapText="1"/>
      <protection/>
    </xf>
    <xf numFmtId="0" fontId="3" fillId="0" borderId="113" xfId="55" applyFont="1" applyBorder="1" applyAlignment="1" applyProtection="1">
      <alignment horizontal="center"/>
      <protection/>
    </xf>
    <xf numFmtId="0" fontId="3" fillId="0" borderId="114" xfId="55" applyFont="1" applyBorder="1" applyAlignment="1" applyProtection="1">
      <alignment horizontal="center"/>
      <protection/>
    </xf>
    <xf numFmtId="0" fontId="2" fillId="0" borderId="115" xfId="58" applyFont="1" applyBorder="1" applyAlignment="1" applyProtection="1">
      <alignment horizontal="center"/>
      <protection/>
    </xf>
    <xf numFmtId="0" fontId="2" fillId="0" borderId="116" xfId="58" applyFont="1" applyBorder="1" applyAlignment="1" applyProtection="1">
      <alignment horizontal="center"/>
      <protection/>
    </xf>
    <xf numFmtId="0" fontId="2" fillId="0" borderId="117" xfId="58" applyFont="1" applyBorder="1" applyAlignment="1" applyProtection="1">
      <alignment horizont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Nota Nr 1" xfId="52"/>
    <cellStyle name="Normalny 2" xfId="53"/>
    <cellStyle name="Normalny_Arkusz3" xfId="54"/>
    <cellStyle name="Normalny_bilans_przekształceń" xfId="55"/>
    <cellStyle name="Normalny_pasywa" xfId="56"/>
    <cellStyle name="Normalny_RZiS (war. kalk)" xfId="57"/>
    <cellStyle name="Normalny_zest. zmian w kapitale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wozdanie%20roczne%202012%20(do%20pobran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2"/>
      <sheetName val="Module3"/>
      <sheetName val="Spis"/>
      <sheetName val="Dane podstawowe"/>
      <sheetName val="Strona tytułowa"/>
      <sheetName val="Wprowadzenie"/>
      <sheetName val="Aktywa Trwałe"/>
      <sheetName val="Aktywa Obrotowe"/>
      <sheetName val="Pasywa"/>
      <sheetName val="RZIS-por."/>
      <sheetName val="RZiS-kalk"/>
      <sheetName val="Spr.z Przepływu"/>
      <sheetName val="Zest.zmian w Kap.Własnym"/>
      <sheetName val="Podpisy"/>
      <sheetName val="Aktywa Obrotowe - Uzgodnienie"/>
      <sheetName val="Aktywa Trwałe - Uzgodnienie"/>
      <sheetName val="Pasywa - Uzgodnienie"/>
      <sheetName val="RZiS-kalk - Uzgodnienie"/>
      <sheetName val="RZIS-por. - Uzgodnienie"/>
      <sheetName val="Module1"/>
    </sheetNames>
    <sheetDataSet>
      <sheetData sheetId="2">
        <row r="74">
          <cell r="D74" t="str">
            <v/>
          </cell>
          <cell r="E74" t="str">
            <v/>
          </cell>
        </row>
      </sheetData>
      <sheetData sheetId="8">
        <row r="26">
          <cell r="E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1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2" max="2" width="4.57421875" style="0" customWidth="1"/>
    <col min="3" max="3" width="48.7109375" style="0" customWidth="1"/>
    <col min="4" max="4" width="8.00390625" style="0" customWidth="1"/>
    <col min="5" max="5" width="21.8515625" style="0" customWidth="1"/>
    <col min="6" max="6" width="22.140625" style="0" customWidth="1"/>
  </cols>
  <sheetData>
    <row r="2" ht="13.5" thickBot="1"/>
    <row r="3" spans="2:6" ht="13.5" thickBot="1">
      <c r="B3" s="228" t="s">
        <v>8</v>
      </c>
      <c r="C3" s="229"/>
      <c r="D3" s="229"/>
      <c r="E3" s="229"/>
      <c r="F3" s="230"/>
    </row>
    <row r="4" spans="2:6" ht="13.5" thickBot="1">
      <c r="B4" s="1"/>
      <c r="C4" s="1"/>
      <c r="D4" s="1"/>
      <c r="E4" s="1"/>
      <c r="F4" s="1"/>
    </row>
    <row r="5" spans="2:6" ht="13.5" thickBot="1">
      <c r="B5" s="231" t="s">
        <v>9</v>
      </c>
      <c r="C5" s="232"/>
      <c r="D5" s="2" t="s">
        <v>10</v>
      </c>
      <c r="E5" s="2" t="s">
        <v>11</v>
      </c>
      <c r="F5" s="2" t="s">
        <v>12</v>
      </c>
    </row>
    <row r="6" spans="2:6" ht="12.75">
      <c r="B6" s="3" t="s">
        <v>13</v>
      </c>
      <c r="C6" s="11" t="s">
        <v>14</v>
      </c>
      <c r="D6" s="12"/>
      <c r="E6" s="13">
        <v>2066987.9</v>
      </c>
      <c r="F6" s="14">
        <v>2468463.29</v>
      </c>
    </row>
    <row r="7" spans="2:6" ht="12.75">
      <c r="B7" s="15" t="s">
        <v>15</v>
      </c>
      <c r="C7" s="4" t="s">
        <v>16</v>
      </c>
      <c r="D7" s="4">
        <v>1</v>
      </c>
      <c r="E7" s="5">
        <v>0</v>
      </c>
      <c r="F7" s="16">
        <v>0</v>
      </c>
    </row>
    <row r="8" spans="2:6" ht="12.75">
      <c r="B8" s="15" t="s">
        <v>17</v>
      </c>
      <c r="C8" s="4" t="s">
        <v>18</v>
      </c>
      <c r="D8" s="4"/>
      <c r="E8" s="4"/>
      <c r="F8" s="17"/>
    </row>
    <row r="9" spans="2:6" ht="12.75">
      <c r="B9" s="15" t="s">
        <v>19</v>
      </c>
      <c r="C9" s="4" t="s">
        <v>20</v>
      </c>
      <c r="D9" s="4"/>
      <c r="E9" s="4"/>
      <c r="F9" s="17"/>
    </row>
    <row r="10" spans="2:6" ht="12.75">
      <c r="B10" s="15" t="s">
        <v>21</v>
      </c>
      <c r="C10" s="4" t="s">
        <v>22</v>
      </c>
      <c r="D10" s="4"/>
      <c r="E10" s="5">
        <v>0</v>
      </c>
      <c r="F10" s="16">
        <v>0</v>
      </c>
    </row>
    <row r="11" spans="2:6" ht="12.75">
      <c r="B11" s="15" t="s">
        <v>23</v>
      </c>
      <c r="C11" s="4" t="s">
        <v>24</v>
      </c>
      <c r="D11" s="4"/>
      <c r="E11" s="4"/>
      <c r="F11" s="17"/>
    </row>
    <row r="12" spans="2:6" ht="12.75">
      <c r="B12" s="18" t="s">
        <v>25</v>
      </c>
      <c r="C12" s="6" t="s">
        <v>26</v>
      </c>
      <c r="D12" s="6">
        <v>2</v>
      </c>
      <c r="E12" s="7">
        <v>630939.76</v>
      </c>
      <c r="F12" s="19">
        <v>164094.16</v>
      </c>
    </row>
    <row r="13" spans="2:6" ht="12.75">
      <c r="B13" s="15" t="s">
        <v>17</v>
      </c>
      <c r="C13" s="4" t="s">
        <v>27</v>
      </c>
      <c r="D13" s="4"/>
      <c r="E13" s="8">
        <v>630939.76</v>
      </c>
      <c r="F13" s="20">
        <v>164094.16</v>
      </c>
    </row>
    <row r="14" spans="2:6" ht="12.75">
      <c r="B14" s="15"/>
      <c r="C14" s="4" t="s">
        <v>28</v>
      </c>
      <c r="D14" s="4"/>
      <c r="E14" s="4"/>
      <c r="F14" s="17"/>
    </row>
    <row r="15" spans="2:6" ht="12.75">
      <c r="B15" s="15"/>
      <c r="C15" s="4" t="s">
        <v>29</v>
      </c>
      <c r="D15" s="4"/>
      <c r="E15" s="4"/>
      <c r="F15" s="17"/>
    </row>
    <row r="16" spans="2:6" ht="12.75">
      <c r="B16" s="15"/>
      <c r="C16" s="4" t="s">
        <v>30</v>
      </c>
      <c r="D16" s="4"/>
      <c r="E16" s="4"/>
      <c r="F16" s="17"/>
    </row>
    <row r="17" spans="2:6" ht="12.75">
      <c r="B17" s="15"/>
      <c r="C17" s="4" t="s">
        <v>31</v>
      </c>
      <c r="D17" s="4"/>
      <c r="E17" s="8">
        <v>630939.76</v>
      </c>
      <c r="F17" s="20">
        <v>164094.16</v>
      </c>
    </row>
    <row r="18" spans="2:6" ht="12.75">
      <c r="B18" s="15"/>
      <c r="C18" s="4" t="s">
        <v>32</v>
      </c>
      <c r="D18" s="4"/>
      <c r="E18" s="4"/>
      <c r="F18" s="17"/>
    </row>
    <row r="19" spans="2:6" ht="12.75">
      <c r="B19" s="15" t="s">
        <v>19</v>
      </c>
      <c r="C19" s="4" t="s">
        <v>33</v>
      </c>
      <c r="D19" s="4"/>
      <c r="E19" s="4"/>
      <c r="F19" s="17"/>
    </row>
    <row r="20" spans="2:6" ht="12.75">
      <c r="B20" s="15" t="s">
        <v>21</v>
      </c>
      <c r="C20" s="4" t="s">
        <v>34</v>
      </c>
      <c r="D20" s="4"/>
      <c r="E20" s="4"/>
      <c r="F20" s="17"/>
    </row>
    <row r="21" spans="2:6" ht="12.75">
      <c r="B21" s="18" t="s">
        <v>35</v>
      </c>
      <c r="C21" s="6" t="s">
        <v>36</v>
      </c>
      <c r="D21" s="6">
        <v>4</v>
      </c>
      <c r="E21" s="9">
        <v>0</v>
      </c>
      <c r="F21" s="21">
        <v>0</v>
      </c>
    </row>
    <row r="22" spans="2:6" ht="12.75">
      <c r="B22" s="15" t="s">
        <v>17</v>
      </c>
      <c r="C22" s="4" t="s">
        <v>37</v>
      </c>
      <c r="D22" s="4"/>
      <c r="E22" s="4"/>
      <c r="F22" s="17"/>
    </row>
    <row r="23" spans="2:6" ht="12.75">
      <c r="B23" s="15" t="s">
        <v>19</v>
      </c>
      <c r="C23" s="4" t="s">
        <v>38</v>
      </c>
      <c r="D23" s="4"/>
      <c r="E23" s="4"/>
      <c r="F23" s="17"/>
    </row>
    <row r="24" spans="2:6" ht="12.75">
      <c r="B24" s="18" t="s">
        <v>39</v>
      </c>
      <c r="C24" s="6" t="s">
        <v>40</v>
      </c>
      <c r="D24" s="6">
        <v>5</v>
      </c>
      <c r="E24" s="7">
        <v>1436048.14</v>
      </c>
      <c r="F24" s="19">
        <v>2090651.13</v>
      </c>
    </row>
    <row r="25" spans="2:6" ht="12.75">
      <c r="B25" s="15" t="s">
        <v>17</v>
      </c>
      <c r="C25" s="4" t="s">
        <v>41</v>
      </c>
      <c r="D25" s="4"/>
      <c r="E25" s="8">
        <v>1137437.4</v>
      </c>
      <c r="F25" s="20">
        <v>1754437.4</v>
      </c>
    </row>
    <row r="26" spans="2:6" ht="12.75">
      <c r="B26" s="15" t="s">
        <v>19</v>
      </c>
      <c r="C26" s="4" t="s">
        <v>16</v>
      </c>
      <c r="D26" s="4"/>
      <c r="E26" s="4"/>
      <c r="F26" s="17"/>
    </row>
    <row r="27" spans="2:6" ht="12.75">
      <c r="B27" s="15" t="s">
        <v>21</v>
      </c>
      <c r="C27" s="4" t="s">
        <v>42</v>
      </c>
      <c r="D27" s="4"/>
      <c r="E27" s="8">
        <v>298610.74</v>
      </c>
      <c r="F27" s="20">
        <v>336213.73</v>
      </c>
    </row>
    <row r="28" spans="2:6" ht="12.75">
      <c r="B28" s="15"/>
      <c r="C28" s="4" t="s">
        <v>43</v>
      </c>
      <c r="D28" s="4"/>
      <c r="E28" s="5">
        <v>0</v>
      </c>
      <c r="F28" s="16">
        <v>0</v>
      </c>
    </row>
    <row r="29" spans="2:6" ht="12.75">
      <c r="B29" s="15"/>
      <c r="C29" s="10" t="s">
        <v>50</v>
      </c>
      <c r="D29" s="4"/>
      <c r="E29" s="4"/>
      <c r="F29" s="17"/>
    </row>
    <row r="30" spans="2:6" ht="12.75">
      <c r="B30" s="15"/>
      <c r="C30" s="10" t="s">
        <v>51</v>
      </c>
      <c r="D30" s="4"/>
      <c r="E30" s="4"/>
      <c r="F30" s="17"/>
    </row>
    <row r="31" spans="2:6" ht="12.75">
      <c r="B31" s="15"/>
      <c r="C31" s="10" t="s">
        <v>52</v>
      </c>
      <c r="D31" s="4"/>
      <c r="E31" s="4"/>
      <c r="F31" s="17"/>
    </row>
    <row r="32" spans="2:6" ht="12.75">
      <c r="B32" s="15"/>
      <c r="C32" s="10" t="s">
        <v>53</v>
      </c>
      <c r="D32" s="4"/>
      <c r="E32" s="4"/>
      <c r="F32" s="17"/>
    </row>
    <row r="33" spans="2:6" ht="12.75">
      <c r="B33" s="15"/>
      <c r="C33" s="4" t="s">
        <v>44</v>
      </c>
      <c r="D33" s="4"/>
      <c r="E33" s="8">
        <v>298610.74</v>
      </c>
      <c r="F33" s="20">
        <v>336213.73</v>
      </c>
    </row>
    <row r="34" spans="2:6" ht="12.75">
      <c r="B34" s="15"/>
      <c r="C34" s="10" t="s">
        <v>50</v>
      </c>
      <c r="D34" s="4"/>
      <c r="E34" s="4"/>
      <c r="F34" s="17"/>
    </row>
    <row r="35" spans="2:6" ht="12.75">
      <c r="B35" s="15"/>
      <c r="C35" s="10" t="s">
        <v>51</v>
      </c>
      <c r="D35" s="4"/>
      <c r="E35" s="4"/>
      <c r="F35" s="17"/>
    </row>
    <row r="36" spans="2:6" ht="12.75">
      <c r="B36" s="15"/>
      <c r="C36" s="10" t="s">
        <v>52</v>
      </c>
      <c r="D36" s="4"/>
      <c r="E36" s="4"/>
      <c r="F36" s="17"/>
    </row>
    <row r="37" spans="2:6" ht="12.75">
      <c r="B37" s="15"/>
      <c r="C37" s="10" t="s">
        <v>53</v>
      </c>
      <c r="D37" s="4"/>
      <c r="E37" s="8">
        <v>298610.74</v>
      </c>
      <c r="F37" s="20">
        <v>336213.73</v>
      </c>
    </row>
    <row r="38" spans="2:6" ht="12.75">
      <c r="B38" s="15" t="s">
        <v>23</v>
      </c>
      <c r="C38" s="4" t="s">
        <v>45</v>
      </c>
      <c r="D38" s="4"/>
      <c r="E38" s="4"/>
      <c r="F38" s="17"/>
    </row>
    <row r="39" spans="2:6" ht="12.75">
      <c r="B39" s="18" t="s">
        <v>46</v>
      </c>
      <c r="C39" s="6" t="s">
        <v>47</v>
      </c>
      <c r="D39" s="6"/>
      <c r="E39" s="9">
        <v>0</v>
      </c>
      <c r="F39" s="19">
        <v>213718</v>
      </c>
    </row>
    <row r="40" spans="2:6" ht="12.75">
      <c r="B40" s="15" t="s">
        <v>17</v>
      </c>
      <c r="C40" s="4" t="s">
        <v>48</v>
      </c>
      <c r="D40" s="4">
        <v>21</v>
      </c>
      <c r="E40" s="4"/>
      <c r="F40" s="20">
        <v>213718</v>
      </c>
    </row>
    <row r="41" spans="2:6" ht="13.5" thickBot="1">
      <c r="B41" s="22" t="s">
        <v>19</v>
      </c>
      <c r="C41" s="23" t="s">
        <v>49</v>
      </c>
      <c r="D41" s="23">
        <v>7</v>
      </c>
      <c r="E41" s="23"/>
      <c r="F41" s="24"/>
    </row>
  </sheetData>
  <mergeCells count="2">
    <mergeCell ref="B3:F3"/>
    <mergeCell ref="B5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3"/>
  <sheetViews>
    <sheetView showGridLines="0" workbookViewId="0" topLeftCell="A1">
      <selection activeCell="E12" sqref="E12"/>
    </sheetView>
  </sheetViews>
  <sheetFormatPr defaultColWidth="9.140625" defaultRowHeight="12.75"/>
  <cols>
    <col min="2" max="2" width="5.140625" style="0" customWidth="1"/>
    <col min="3" max="3" width="84.140625" style="0" customWidth="1"/>
    <col min="5" max="5" width="21.7109375" style="0" customWidth="1"/>
    <col min="6" max="6" width="22.00390625" style="0" customWidth="1"/>
  </cols>
  <sheetData>
    <row r="1" ht="13.5" thickBot="1"/>
    <row r="2" spans="2:6" ht="13.5" thickBot="1">
      <c r="B2" s="231" t="s">
        <v>8</v>
      </c>
      <c r="C2" s="235"/>
      <c r="D2" s="235"/>
      <c r="E2" s="235"/>
      <c r="F2" s="232"/>
    </row>
    <row r="3" ht="13.5" thickBot="1"/>
    <row r="4" spans="2:6" ht="13.5" thickBot="1">
      <c r="B4" s="233" t="s">
        <v>9</v>
      </c>
      <c r="C4" s="234"/>
      <c r="D4" s="2" t="s">
        <v>10</v>
      </c>
      <c r="E4" s="2" t="s">
        <v>11</v>
      </c>
      <c r="F4" s="2" t="s">
        <v>12</v>
      </c>
    </row>
    <row r="5" spans="2:6" ht="12.75">
      <c r="B5" s="25" t="s">
        <v>54</v>
      </c>
      <c r="C5" s="11" t="s">
        <v>55</v>
      </c>
      <c r="D5" s="11"/>
      <c r="E5" s="13">
        <v>9462522.49</v>
      </c>
      <c r="F5" s="14">
        <v>12208794.96</v>
      </c>
    </row>
    <row r="6" spans="2:6" ht="12.75">
      <c r="B6" s="18" t="s">
        <v>15</v>
      </c>
      <c r="C6" s="6" t="s">
        <v>56</v>
      </c>
      <c r="D6" s="6">
        <v>8</v>
      </c>
      <c r="E6" s="7">
        <v>340494.62</v>
      </c>
      <c r="F6" s="19">
        <v>798160.73</v>
      </c>
    </row>
    <row r="7" spans="2:6" ht="12.75">
      <c r="B7" s="15" t="s">
        <v>17</v>
      </c>
      <c r="C7" s="4" t="s">
        <v>57</v>
      </c>
      <c r="D7" s="4"/>
      <c r="E7" s="4"/>
      <c r="F7" s="17"/>
    </row>
    <row r="8" spans="2:6" ht="12.75">
      <c r="B8" s="15" t="s">
        <v>19</v>
      </c>
      <c r="C8" s="4" t="s">
        <v>58</v>
      </c>
      <c r="D8" s="4"/>
      <c r="E8" s="4"/>
      <c r="F8" s="17"/>
    </row>
    <row r="9" spans="2:6" ht="12.75">
      <c r="B9" s="15" t="s">
        <v>21</v>
      </c>
      <c r="C9" s="4" t="s">
        <v>59</v>
      </c>
      <c r="D9" s="4"/>
      <c r="E9" s="4"/>
      <c r="F9" s="17"/>
    </row>
    <row r="10" spans="2:6" ht="12.75">
      <c r="B10" s="15" t="s">
        <v>23</v>
      </c>
      <c r="C10" s="4" t="s">
        <v>60</v>
      </c>
      <c r="D10" s="4"/>
      <c r="E10" s="8">
        <v>340494.62</v>
      </c>
      <c r="F10" s="20">
        <v>798160.73</v>
      </c>
    </row>
    <row r="11" spans="2:6" ht="12.75">
      <c r="B11" s="15" t="s">
        <v>61</v>
      </c>
      <c r="C11" s="4" t="s">
        <v>62</v>
      </c>
      <c r="D11" s="4"/>
      <c r="E11" s="4"/>
      <c r="F11" s="17"/>
    </row>
    <row r="12" spans="2:6" ht="12.75">
      <c r="B12" s="18" t="s">
        <v>25</v>
      </c>
      <c r="C12" s="6" t="s">
        <v>63</v>
      </c>
      <c r="D12" s="6">
        <v>9</v>
      </c>
      <c r="E12" s="7">
        <v>2307765.61</v>
      </c>
      <c r="F12" s="19">
        <v>1033857.84</v>
      </c>
    </row>
    <row r="13" spans="2:6" ht="12.75">
      <c r="B13" s="15" t="s">
        <v>17</v>
      </c>
      <c r="C13" s="4" t="s">
        <v>64</v>
      </c>
      <c r="D13" s="4"/>
      <c r="E13" s="4">
        <v>0</v>
      </c>
      <c r="F13" s="20">
        <v>5022.42</v>
      </c>
    </row>
    <row r="14" spans="2:6" ht="12.75">
      <c r="B14" s="15"/>
      <c r="C14" s="4" t="s">
        <v>65</v>
      </c>
      <c r="D14" s="4"/>
      <c r="E14" s="4">
        <v>0</v>
      </c>
      <c r="F14" s="20">
        <v>5022.42</v>
      </c>
    </row>
    <row r="15" spans="2:6" ht="12.75">
      <c r="B15" s="15"/>
      <c r="C15" s="4" t="s">
        <v>66</v>
      </c>
      <c r="D15" s="4"/>
      <c r="E15" s="4"/>
      <c r="F15" s="20">
        <v>5022.42</v>
      </c>
    </row>
    <row r="16" spans="2:6" ht="12.75">
      <c r="B16" s="15"/>
      <c r="C16" s="4" t="s">
        <v>67</v>
      </c>
      <c r="D16" s="4"/>
      <c r="E16" s="4"/>
      <c r="F16" s="17"/>
    </row>
    <row r="17" spans="2:6" ht="12.75">
      <c r="B17" s="15"/>
      <c r="C17" s="4" t="s">
        <v>68</v>
      </c>
      <c r="D17" s="4"/>
      <c r="E17" s="4"/>
      <c r="F17" s="17"/>
    </row>
    <row r="18" spans="2:6" ht="12.75">
      <c r="B18" s="15" t="s">
        <v>19</v>
      </c>
      <c r="C18" s="4" t="s">
        <v>69</v>
      </c>
      <c r="D18" s="4"/>
      <c r="E18" s="8">
        <v>2307765.61</v>
      </c>
      <c r="F18" s="20">
        <v>1028835.42</v>
      </c>
    </row>
    <row r="19" spans="2:6" ht="12.75">
      <c r="B19" s="15"/>
      <c r="C19" s="4" t="s">
        <v>65</v>
      </c>
      <c r="D19" s="4"/>
      <c r="E19" s="8">
        <v>2272637.6</v>
      </c>
      <c r="F19" s="20">
        <v>1026118.37</v>
      </c>
    </row>
    <row r="20" spans="2:6" ht="12.75">
      <c r="B20" s="15"/>
      <c r="C20" s="4" t="s">
        <v>66</v>
      </c>
      <c r="D20" s="4"/>
      <c r="E20" s="8">
        <v>2272637.6</v>
      </c>
      <c r="F20" s="20">
        <v>1026118.37</v>
      </c>
    </row>
    <row r="21" spans="2:6" ht="12.75">
      <c r="B21" s="15"/>
      <c r="C21" s="4" t="s">
        <v>67</v>
      </c>
      <c r="D21" s="4"/>
      <c r="E21" s="4"/>
      <c r="F21" s="17"/>
    </row>
    <row r="22" spans="2:6" ht="12.75">
      <c r="B22" s="15"/>
      <c r="C22" s="4" t="s">
        <v>70</v>
      </c>
      <c r="D22" s="4"/>
      <c r="E22" s="8">
        <v>35128.01</v>
      </c>
      <c r="F22" s="17"/>
    </row>
    <row r="23" spans="2:6" ht="12.75">
      <c r="B23" s="15"/>
      <c r="C23" s="4" t="s">
        <v>71</v>
      </c>
      <c r="D23" s="4"/>
      <c r="E23" s="4"/>
      <c r="F23" s="20">
        <v>2717.05</v>
      </c>
    </row>
    <row r="24" spans="2:6" ht="12.75">
      <c r="B24" s="15"/>
      <c r="C24" s="4" t="s">
        <v>72</v>
      </c>
      <c r="D24" s="4"/>
      <c r="E24" s="4"/>
      <c r="F24" s="17"/>
    </row>
    <row r="25" spans="2:6" ht="12.75">
      <c r="B25" s="18" t="s">
        <v>73</v>
      </c>
      <c r="C25" s="6" t="s">
        <v>74</v>
      </c>
      <c r="D25" s="6"/>
      <c r="E25" s="7">
        <v>6778719.35</v>
      </c>
      <c r="F25" s="19">
        <v>10317776.47</v>
      </c>
    </row>
    <row r="26" spans="2:6" ht="12.75">
      <c r="B26" s="15" t="s">
        <v>17</v>
      </c>
      <c r="C26" s="4" t="s">
        <v>75</v>
      </c>
      <c r="D26" s="4"/>
      <c r="E26" s="8">
        <v>6778719.35</v>
      </c>
      <c r="F26" s="20">
        <v>10317776.47</v>
      </c>
    </row>
    <row r="27" spans="2:6" ht="12.75">
      <c r="B27" s="15"/>
      <c r="C27" s="4" t="s">
        <v>43</v>
      </c>
      <c r="D27" s="4"/>
      <c r="E27" s="4">
        <v>0</v>
      </c>
      <c r="F27" s="20">
        <v>2000000</v>
      </c>
    </row>
    <row r="28" spans="2:6" ht="12.75">
      <c r="B28" s="15"/>
      <c r="C28" s="10" t="s">
        <v>50</v>
      </c>
      <c r="D28" s="4"/>
      <c r="E28" s="4"/>
      <c r="F28" s="17"/>
    </row>
    <row r="29" spans="2:6" ht="12.75">
      <c r="B29" s="15"/>
      <c r="C29" s="10" t="s">
        <v>51</v>
      </c>
      <c r="D29" s="4"/>
      <c r="E29" s="4"/>
      <c r="F29" s="17"/>
    </row>
    <row r="30" spans="2:6" ht="12.75">
      <c r="B30" s="15"/>
      <c r="C30" s="10" t="s">
        <v>52</v>
      </c>
      <c r="D30" s="4"/>
      <c r="E30" s="4"/>
      <c r="F30" s="20">
        <v>2000000</v>
      </c>
    </row>
    <row r="31" spans="2:6" ht="12.75">
      <c r="B31" s="15"/>
      <c r="C31" s="10" t="s">
        <v>82</v>
      </c>
      <c r="D31" s="4"/>
      <c r="E31" s="4"/>
      <c r="F31" s="17"/>
    </row>
    <row r="32" spans="2:6" ht="12.75">
      <c r="B32" s="15"/>
      <c r="C32" s="4" t="s">
        <v>76</v>
      </c>
      <c r="D32" s="4"/>
      <c r="E32" s="8">
        <v>4884473.12</v>
      </c>
      <c r="F32" s="20">
        <v>7423284.15</v>
      </c>
    </row>
    <row r="33" spans="2:6" ht="12.75">
      <c r="B33" s="15"/>
      <c r="C33" s="10" t="s">
        <v>50</v>
      </c>
      <c r="D33" s="4"/>
      <c r="E33" s="8">
        <v>2268926.88</v>
      </c>
      <c r="F33" s="20">
        <v>4174341.28</v>
      </c>
    </row>
    <row r="34" spans="2:6" ht="12.75">
      <c r="B34" s="15"/>
      <c r="C34" s="10" t="s">
        <v>51</v>
      </c>
      <c r="D34" s="4"/>
      <c r="E34" s="4"/>
      <c r="F34" s="17"/>
    </row>
    <row r="35" spans="2:6" ht="12.75">
      <c r="B35" s="15"/>
      <c r="C35" s="10" t="s">
        <v>52</v>
      </c>
      <c r="D35" s="4"/>
      <c r="E35" s="8">
        <v>2316935.49</v>
      </c>
      <c r="F35" s="20">
        <v>2280566.04</v>
      </c>
    </row>
    <row r="36" spans="2:6" ht="12.75">
      <c r="B36" s="15"/>
      <c r="C36" s="10" t="s">
        <v>82</v>
      </c>
      <c r="D36" s="4"/>
      <c r="E36" s="8">
        <v>298610.75</v>
      </c>
      <c r="F36" s="20">
        <v>968376.83</v>
      </c>
    </row>
    <row r="37" spans="2:6" ht="12.75">
      <c r="B37" s="15"/>
      <c r="C37" s="4" t="s">
        <v>77</v>
      </c>
      <c r="D37" s="4"/>
      <c r="E37" s="8">
        <v>1894246.23</v>
      </c>
      <c r="F37" s="20">
        <v>894492.32</v>
      </c>
    </row>
    <row r="38" spans="2:6" ht="12.75">
      <c r="B38" s="15"/>
      <c r="C38" s="4" t="s">
        <v>78</v>
      </c>
      <c r="D38" s="4"/>
      <c r="E38" s="8">
        <v>1894246.23</v>
      </c>
      <c r="F38" s="20">
        <v>894492.32</v>
      </c>
    </row>
    <row r="39" spans="2:6" ht="12.75">
      <c r="B39" s="15"/>
      <c r="C39" s="10" t="s">
        <v>83</v>
      </c>
      <c r="D39" s="4"/>
      <c r="E39" s="4"/>
      <c r="F39" s="17"/>
    </row>
    <row r="40" spans="2:6" ht="12.75">
      <c r="B40" s="15"/>
      <c r="C40" s="10" t="s">
        <v>84</v>
      </c>
      <c r="D40" s="4"/>
      <c r="E40" s="4"/>
      <c r="F40" s="17"/>
    </row>
    <row r="41" spans="2:6" ht="12.75">
      <c r="B41" s="15" t="s">
        <v>19</v>
      </c>
      <c r="C41" s="4" t="s">
        <v>79</v>
      </c>
      <c r="D41" s="4"/>
      <c r="E41" s="4"/>
      <c r="F41" s="17"/>
    </row>
    <row r="42" spans="2:6" ht="13.5" thickBot="1">
      <c r="B42" s="187" t="s">
        <v>39</v>
      </c>
      <c r="C42" s="188" t="s">
        <v>80</v>
      </c>
      <c r="D42" s="188">
        <v>10</v>
      </c>
      <c r="E42" s="189">
        <v>35542.91</v>
      </c>
      <c r="F42" s="190">
        <v>58999.92</v>
      </c>
    </row>
    <row r="43" spans="2:6" ht="13.5" thickBot="1">
      <c r="B43" s="231" t="s">
        <v>81</v>
      </c>
      <c r="C43" s="236"/>
      <c r="D43" s="191"/>
      <c r="E43" s="192">
        <v>11529510.39</v>
      </c>
      <c r="F43" s="193">
        <v>14677258.25</v>
      </c>
    </row>
  </sheetData>
  <mergeCells count="3">
    <mergeCell ref="B4:C4"/>
    <mergeCell ref="B2:F2"/>
    <mergeCell ref="B43:C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showGridLines="0" workbookViewId="0" topLeftCell="A1">
      <selection activeCell="C81" sqref="C81"/>
    </sheetView>
  </sheetViews>
  <sheetFormatPr defaultColWidth="9.140625" defaultRowHeight="12.75"/>
  <cols>
    <col min="2" max="2" width="7.140625" style="0" customWidth="1"/>
    <col min="3" max="3" width="56.8515625" style="0" customWidth="1"/>
    <col min="5" max="5" width="27.00390625" style="0" customWidth="1"/>
    <col min="6" max="6" width="28.57421875" style="0" customWidth="1"/>
  </cols>
  <sheetData>
    <row r="1" ht="13.5" thickBot="1"/>
    <row r="2" spans="2:6" ht="13.5" thickBot="1">
      <c r="B2" s="239" t="s">
        <v>8</v>
      </c>
      <c r="C2" s="240"/>
      <c r="D2" s="240"/>
      <c r="E2" s="240"/>
      <c r="F2" s="241"/>
    </row>
    <row r="3" spans="2:6" ht="15.75" thickBot="1">
      <c r="B3" s="26"/>
      <c r="C3" s="26"/>
      <c r="D3" s="27"/>
      <c r="E3" s="28"/>
      <c r="F3" s="28"/>
    </row>
    <row r="4" spans="1:6" ht="13.5" thickBot="1">
      <c r="A4" s="1"/>
      <c r="B4" s="237" t="s">
        <v>85</v>
      </c>
      <c r="C4" s="242"/>
      <c r="D4" s="52" t="s">
        <v>10</v>
      </c>
      <c r="E4" s="53" t="s">
        <v>11</v>
      </c>
      <c r="F4" s="53" t="s">
        <v>12</v>
      </c>
    </row>
    <row r="5" spans="1:6" ht="19.5" customHeight="1">
      <c r="A5" s="1"/>
      <c r="B5" s="54" t="s">
        <v>13</v>
      </c>
      <c r="C5" s="55" t="s">
        <v>86</v>
      </c>
      <c r="D5" s="56">
        <v>11</v>
      </c>
      <c r="E5" s="57">
        <v>9457567.83</v>
      </c>
      <c r="F5" s="58">
        <v>12238397.38</v>
      </c>
    </row>
    <row r="6" spans="1:6" ht="15" customHeight="1">
      <c r="A6" s="1"/>
      <c r="B6" s="59" t="s">
        <v>15</v>
      </c>
      <c r="C6" s="60" t="s">
        <v>87</v>
      </c>
      <c r="D6" s="35"/>
      <c r="E6" s="61">
        <v>2000000</v>
      </c>
      <c r="F6" s="62">
        <v>2000000</v>
      </c>
    </row>
    <row r="7" spans="1:6" ht="15" customHeight="1">
      <c r="A7" s="1"/>
      <c r="B7" s="59" t="s">
        <v>25</v>
      </c>
      <c r="C7" s="60" t="s">
        <v>88</v>
      </c>
      <c r="D7" s="35"/>
      <c r="E7" s="61"/>
      <c r="F7" s="62"/>
    </row>
    <row r="8" spans="1:6" ht="15" customHeight="1">
      <c r="A8" s="1"/>
      <c r="B8" s="59" t="s">
        <v>73</v>
      </c>
      <c r="C8" s="60" t="s">
        <v>89</v>
      </c>
      <c r="D8" s="35"/>
      <c r="E8" s="61"/>
      <c r="F8" s="62"/>
    </row>
    <row r="9" spans="1:6" ht="15" customHeight="1">
      <c r="A9" s="1"/>
      <c r="B9" s="59" t="s">
        <v>39</v>
      </c>
      <c r="C9" s="60" t="s">
        <v>90</v>
      </c>
      <c r="D9" s="31">
        <v>12</v>
      </c>
      <c r="E9" s="61">
        <v>5987793.73</v>
      </c>
      <c r="F9" s="62">
        <v>7457567.83</v>
      </c>
    </row>
    <row r="10" spans="1:6" ht="15" customHeight="1">
      <c r="A10" s="1"/>
      <c r="B10" s="59" t="s">
        <v>46</v>
      </c>
      <c r="C10" s="60" t="s">
        <v>91</v>
      </c>
      <c r="D10" s="35"/>
      <c r="E10" s="61"/>
      <c r="F10" s="62"/>
    </row>
    <row r="11" spans="1:6" ht="15" customHeight="1">
      <c r="A11" s="1"/>
      <c r="B11" s="59" t="s">
        <v>92</v>
      </c>
      <c r="C11" s="60" t="s">
        <v>93</v>
      </c>
      <c r="D11" s="31">
        <v>12</v>
      </c>
      <c r="E11" s="61"/>
      <c r="F11" s="62"/>
    </row>
    <row r="12" spans="1:6" ht="15" customHeight="1">
      <c r="A12" s="1"/>
      <c r="B12" s="59" t="s">
        <v>94</v>
      </c>
      <c r="C12" s="60" t="s">
        <v>95</v>
      </c>
      <c r="D12" s="35"/>
      <c r="E12" s="61"/>
      <c r="F12" s="62"/>
    </row>
    <row r="13" spans="1:6" ht="15" customHeight="1">
      <c r="A13" s="1"/>
      <c r="B13" s="63" t="s">
        <v>96</v>
      </c>
      <c r="C13" s="60" t="s">
        <v>97</v>
      </c>
      <c r="D13" s="35"/>
      <c r="E13" s="61">
        <v>1469774.1</v>
      </c>
      <c r="F13" s="62">
        <v>2780829.55</v>
      </c>
    </row>
    <row r="14" spans="1:6" ht="15" customHeight="1">
      <c r="A14" s="1"/>
      <c r="B14" s="59" t="s">
        <v>98</v>
      </c>
      <c r="C14" s="60" t="s">
        <v>99</v>
      </c>
      <c r="D14" s="35"/>
      <c r="E14" s="61"/>
      <c r="F14" s="62"/>
    </row>
    <row r="15" spans="1:6" ht="15" customHeight="1">
      <c r="A15" s="1"/>
      <c r="B15" s="64" t="s">
        <v>54</v>
      </c>
      <c r="C15" s="60" t="s">
        <v>100</v>
      </c>
      <c r="D15" s="35"/>
      <c r="E15" s="61">
        <v>2071942.56</v>
      </c>
      <c r="F15" s="62">
        <v>2438860.87</v>
      </c>
    </row>
    <row r="16" spans="1:6" ht="15" customHeight="1">
      <c r="A16" s="1"/>
      <c r="B16" s="59" t="s">
        <v>15</v>
      </c>
      <c r="C16" s="60" t="s">
        <v>0</v>
      </c>
      <c r="D16" s="35"/>
      <c r="E16" s="61">
        <v>191241</v>
      </c>
      <c r="F16" s="62">
        <v>527435</v>
      </c>
    </row>
    <row r="17" spans="1:6" ht="15" customHeight="1">
      <c r="A17" s="1"/>
      <c r="B17" s="36" t="s">
        <v>17</v>
      </c>
      <c r="C17" s="30" t="s">
        <v>101</v>
      </c>
      <c r="D17" s="31">
        <v>22</v>
      </c>
      <c r="E17" s="32">
        <v>191241</v>
      </c>
      <c r="F17" s="37">
        <v>384545</v>
      </c>
    </row>
    <row r="18" spans="1:6" ht="15" customHeight="1">
      <c r="A18" s="1"/>
      <c r="B18" s="36" t="s">
        <v>19</v>
      </c>
      <c r="C18" s="30" t="s">
        <v>102</v>
      </c>
      <c r="D18" s="31" t="s">
        <v>2</v>
      </c>
      <c r="E18" s="32">
        <v>0</v>
      </c>
      <c r="F18" s="37">
        <v>0</v>
      </c>
    </row>
    <row r="19" spans="1:6" ht="15" customHeight="1">
      <c r="A19" s="1"/>
      <c r="B19" s="36"/>
      <c r="C19" s="65" t="s">
        <v>103</v>
      </c>
      <c r="D19" s="33"/>
      <c r="E19" s="32"/>
      <c r="F19" s="37"/>
    </row>
    <row r="20" spans="1:6" ht="15" customHeight="1">
      <c r="A20" s="1"/>
      <c r="B20" s="36"/>
      <c r="C20" s="65" t="s">
        <v>104</v>
      </c>
      <c r="D20" s="33"/>
      <c r="E20" s="32"/>
      <c r="F20" s="37"/>
    </row>
    <row r="21" spans="1:6" ht="15" customHeight="1">
      <c r="A21" s="1"/>
      <c r="B21" s="36" t="s">
        <v>21</v>
      </c>
      <c r="C21" s="30" t="s">
        <v>306</v>
      </c>
      <c r="D21" s="31">
        <v>14</v>
      </c>
      <c r="E21" s="32">
        <v>0</v>
      </c>
      <c r="F21" s="37">
        <v>142890</v>
      </c>
    </row>
    <row r="22" spans="1:6" ht="15" customHeight="1">
      <c r="A22" s="1"/>
      <c r="B22" s="36"/>
      <c r="C22" s="65" t="s">
        <v>105</v>
      </c>
      <c r="D22" s="33"/>
      <c r="E22" s="32"/>
      <c r="F22" s="37"/>
    </row>
    <row r="23" spans="1:6" ht="15" customHeight="1">
      <c r="A23" s="1"/>
      <c r="B23" s="36"/>
      <c r="C23" s="65" t="s">
        <v>106</v>
      </c>
      <c r="D23" s="33"/>
      <c r="E23" s="32"/>
      <c r="F23" s="37">
        <v>142890</v>
      </c>
    </row>
    <row r="24" spans="1:6" ht="15" customHeight="1">
      <c r="A24" s="1"/>
      <c r="B24" s="59" t="s">
        <v>25</v>
      </c>
      <c r="C24" s="60" t="s">
        <v>107</v>
      </c>
      <c r="D24" s="66"/>
      <c r="E24" s="61">
        <v>0</v>
      </c>
      <c r="F24" s="62">
        <v>0</v>
      </c>
    </row>
    <row r="25" spans="1:6" ht="15" customHeight="1">
      <c r="A25" s="1"/>
      <c r="B25" s="36" t="s">
        <v>17</v>
      </c>
      <c r="C25" s="30" t="s">
        <v>108</v>
      </c>
      <c r="D25" s="31" t="s">
        <v>2</v>
      </c>
      <c r="E25" s="32"/>
      <c r="F25" s="37"/>
    </row>
    <row r="26" spans="1:6" ht="15" customHeight="1">
      <c r="A26" s="1"/>
      <c r="B26" s="36" t="s">
        <v>19</v>
      </c>
      <c r="C26" s="30" t="s">
        <v>109</v>
      </c>
      <c r="D26" s="31" t="s">
        <v>2</v>
      </c>
      <c r="E26" s="32">
        <v>0</v>
      </c>
      <c r="F26" s="37">
        <v>0</v>
      </c>
    </row>
    <row r="27" spans="1:6" ht="15" customHeight="1">
      <c r="A27" s="1"/>
      <c r="B27" s="36"/>
      <c r="C27" s="34" t="s">
        <v>110</v>
      </c>
      <c r="D27" s="33"/>
      <c r="E27" s="32"/>
      <c r="F27" s="37"/>
    </row>
    <row r="28" spans="1:6" ht="15" customHeight="1">
      <c r="A28" s="1"/>
      <c r="B28" s="36"/>
      <c r="C28" s="34" t="s">
        <v>111</v>
      </c>
      <c r="D28" s="33"/>
      <c r="E28" s="32"/>
      <c r="F28" s="37"/>
    </row>
    <row r="29" spans="1:6" ht="15" customHeight="1">
      <c r="A29" s="1"/>
      <c r="B29" s="36"/>
      <c r="C29" s="34" t="s">
        <v>112</v>
      </c>
      <c r="D29" s="33"/>
      <c r="E29" s="32"/>
      <c r="F29" s="37"/>
    </row>
    <row r="30" spans="1:6" ht="15" customHeight="1">
      <c r="A30" s="1"/>
      <c r="B30" s="36"/>
      <c r="C30" s="34" t="s">
        <v>113</v>
      </c>
      <c r="D30" s="33"/>
      <c r="E30" s="32"/>
      <c r="F30" s="37"/>
    </row>
    <row r="31" spans="1:6" ht="15" customHeight="1">
      <c r="A31" s="1"/>
      <c r="B31" s="59" t="s">
        <v>73</v>
      </c>
      <c r="C31" s="60" t="s">
        <v>114</v>
      </c>
      <c r="D31" s="35"/>
      <c r="E31" s="61">
        <v>1880701.56</v>
      </c>
      <c r="F31" s="62">
        <v>1911425.87</v>
      </c>
    </row>
    <row r="32" spans="1:6" ht="15" customHeight="1">
      <c r="A32" s="1"/>
      <c r="B32" s="36" t="s">
        <v>17</v>
      </c>
      <c r="C32" s="30" t="s">
        <v>108</v>
      </c>
      <c r="D32" s="33"/>
      <c r="E32" s="32">
        <v>0</v>
      </c>
      <c r="F32" s="37">
        <v>4126.45</v>
      </c>
    </row>
    <row r="33" spans="1:6" ht="15" customHeight="1">
      <c r="A33" s="1"/>
      <c r="B33" s="36"/>
      <c r="C33" s="34" t="s">
        <v>115</v>
      </c>
      <c r="D33" s="33"/>
      <c r="E33" s="32">
        <v>0</v>
      </c>
      <c r="F33" s="37">
        <v>4126.45</v>
      </c>
    </row>
    <row r="34" spans="1:6" ht="15" customHeight="1">
      <c r="A34" s="1"/>
      <c r="B34" s="36"/>
      <c r="C34" s="65" t="s">
        <v>66</v>
      </c>
      <c r="D34" s="33"/>
      <c r="E34" s="32"/>
      <c r="F34" s="37">
        <v>4126.45</v>
      </c>
    </row>
    <row r="35" spans="1:6" ht="15" customHeight="1">
      <c r="A35" s="1"/>
      <c r="B35" s="36"/>
      <c r="C35" s="65" t="s">
        <v>67</v>
      </c>
      <c r="D35" s="33"/>
      <c r="E35" s="32"/>
      <c r="F35" s="37"/>
    </row>
    <row r="36" spans="1:6" ht="15" customHeight="1">
      <c r="A36" s="1"/>
      <c r="B36" s="36"/>
      <c r="C36" s="34" t="s">
        <v>68</v>
      </c>
      <c r="D36" s="33"/>
      <c r="E36" s="32"/>
      <c r="F36" s="37"/>
    </row>
    <row r="37" spans="1:6" ht="15" customHeight="1">
      <c r="A37" s="1"/>
      <c r="B37" s="36" t="s">
        <v>19</v>
      </c>
      <c r="C37" s="30" t="s">
        <v>109</v>
      </c>
      <c r="D37" s="33"/>
      <c r="E37" s="32">
        <v>1880701.56</v>
      </c>
      <c r="F37" s="37">
        <v>1907299.42</v>
      </c>
    </row>
    <row r="38" spans="1:6" ht="15" customHeight="1">
      <c r="A38" s="1"/>
      <c r="B38" s="36"/>
      <c r="C38" s="34" t="s">
        <v>110</v>
      </c>
      <c r="D38" s="33"/>
      <c r="E38" s="32"/>
      <c r="F38" s="37">
        <v>637162.54</v>
      </c>
    </row>
    <row r="39" spans="1:6" ht="15" customHeight="1">
      <c r="A39" s="1"/>
      <c r="B39" s="36"/>
      <c r="C39" s="34" t="s">
        <v>111</v>
      </c>
      <c r="D39" s="33"/>
      <c r="E39" s="32"/>
      <c r="F39" s="37"/>
    </row>
    <row r="40" spans="1:6" ht="15" customHeight="1">
      <c r="A40" s="1"/>
      <c r="B40" s="36"/>
      <c r="C40" s="34" t="s">
        <v>112</v>
      </c>
      <c r="D40" s="33"/>
      <c r="E40" s="32"/>
      <c r="F40" s="37"/>
    </row>
    <row r="41" spans="1:6" ht="15" customHeight="1">
      <c r="A41" s="1"/>
      <c r="B41" s="36"/>
      <c r="C41" s="34" t="s">
        <v>116</v>
      </c>
      <c r="D41" s="33"/>
      <c r="E41" s="32">
        <v>1590728.43</v>
      </c>
      <c r="F41" s="37">
        <v>1095849.36</v>
      </c>
    </row>
    <row r="42" spans="1:6" ht="15" customHeight="1">
      <c r="A42" s="1"/>
      <c r="B42" s="36"/>
      <c r="C42" s="65" t="s">
        <v>66</v>
      </c>
      <c r="D42" s="33"/>
      <c r="E42" s="32">
        <v>1590728.43</v>
      </c>
      <c r="F42" s="37">
        <v>1095849.36</v>
      </c>
    </row>
    <row r="43" spans="1:6" ht="15" customHeight="1">
      <c r="A43" s="1"/>
      <c r="B43" s="36"/>
      <c r="C43" s="65" t="s">
        <v>67</v>
      </c>
      <c r="D43" s="33"/>
      <c r="E43" s="32"/>
      <c r="F43" s="37"/>
    </row>
    <row r="44" spans="1:6" ht="15" customHeight="1">
      <c r="A44" s="1"/>
      <c r="B44" s="36"/>
      <c r="C44" s="34" t="s">
        <v>117</v>
      </c>
      <c r="D44" s="33"/>
      <c r="E44" s="32"/>
      <c r="F44" s="37"/>
    </row>
    <row r="45" spans="1:6" ht="15" customHeight="1">
      <c r="A45" s="1"/>
      <c r="B45" s="36"/>
      <c r="C45" s="34" t="s">
        <v>118</v>
      </c>
      <c r="D45" s="33"/>
      <c r="E45" s="32"/>
      <c r="F45" s="37"/>
    </row>
    <row r="46" spans="1:6" ht="15" customHeight="1">
      <c r="A46" s="1"/>
      <c r="B46" s="36"/>
      <c r="C46" s="34" t="s">
        <v>119</v>
      </c>
      <c r="D46" s="33"/>
      <c r="E46" s="32">
        <v>289114.29</v>
      </c>
      <c r="F46" s="37">
        <v>117033.68</v>
      </c>
    </row>
    <row r="47" spans="1:6" ht="15" customHeight="1">
      <c r="A47" s="1"/>
      <c r="B47" s="36"/>
      <c r="C47" s="34" t="s">
        <v>120</v>
      </c>
      <c r="D47" s="33"/>
      <c r="E47" s="32"/>
      <c r="F47" s="37"/>
    </row>
    <row r="48" spans="1:6" ht="15" customHeight="1">
      <c r="A48" s="1"/>
      <c r="B48" s="36"/>
      <c r="C48" s="34" t="s">
        <v>121</v>
      </c>
      <c r="D48" s="33"/>
      <c r="E48" s="67">
        <v>858.84</v>
      </c>
      <c r="F48" s="68">
        <v>57253.84</v>
      </c>
    </row>
    <row r="49" spans="1:6" ht="15" customHeight="1">
      <c r="A49" s="1"/>
      <c r="B49" s="36" t="s">
        <v>21</v>
      </c>
      <c r="C49" s="30" t="s">
        <v>122</v>
      </c>
      <c r="D49" s="33"/>
      <c r="E49" s="32"/>
      <c r="F49" s="37"/>
    </row>
    <row r="50" spans="1:6" ht="15" customHeight="1">
      <c r="A50" s="1"/>
      <c r="B50" s="59" t="s">
        <v>39</v>
      </c>
      <c r="C50" s="60" t="s">
        <v>307</v>
      </c>
      <c r="D50" s="31" t="s">
        <v>2</v>
      </c>
      <c r="E50" s="61">
        <v>0</v>
      </c>
      <c r="F50" s="62">
        <v>0</v>
      </c>
    </row>
    <row r="51" spans="1:6" ht="15" customHeight="1">
      <c r="A51" s="1"/>
      <c r="B51" s="36" t="s">
        <v>17</v>
      </c>
      <c r="C51" s="30" t="s">
        <v>123</v>
      </c>
      <c r="D51" s="33"/>
      <c r="E51" s="32"/>
      <c r="F51" s="37"/>
    </row>
    <row r="52" spans="1:6" ht="15" customHeight="1">
      <c r="A52" s="1"/>
      <c r="B52" s="36" t="s">
        <v>19</v>
      </c>
      <c r="C52" s="30" t="s">
        <v>49</v>
      </c>
      <c r="D52" s="33"/>
      <c r="E52" s="32">
        <v>0</v>
      </c>
      <c r="F52" s="37">
        <v>0</v>
      </c>
    </row>
    <row r="53" spans="1:6" ht="15" customHeight="1">
      <c r="A53" s="1"/>
      <c r="B53" s="36"/>
      <c r="C53" s="65" t="s">
        <v>105</v>
      </c>
      <c r="D53" s="33"/>
      <c r="E53" s="32"/>
      <c r="F53" s="37"/>
    </row>
    <row r="54" spans="1:6" ht="15" customHeight="1" thickBot="1">
      <c r="A54" s="1"/>
      <c r="B54" s="194"/>
      <c r="C54" s="195" t="s">
        <v>106</v>
      </c>
      <c r="D54" s="196"/>
      <c r="E54" s="197"/>
      <c r="F54" s="198"/>
    </row>
    <row r="55" spans="1:6" ht="15" customHeight="1" thickBot="1">
      <c r="A55" s="1"/>
      <c r="B55" s="237" t="s">
        <v>124</v>
      </c>
      <c r="C55" s="238"/>
      <c r="D55" s="199"/>
      <c r="E55" s="200">
        <v>11529510.39</v>
      </c>
      <c r="F55" s="201">
        <v>14677258.25</v>
      </c>
    </row>
  </sheetData>
  <sheetProtection selectLockedCells="1" selectUnlockedCells="1"/>
  <mergeCells count="3">
    <mergeCell ref="B55:C55"/>
    <mergeCell ref="B2:F2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4"/>
  <sheetViews>
    <sheetView showGridLines="0" workbookViewId="0" topLeftCell="A1">
      <selection activeCell="C78" sqref="C78"/>
    </sheetView>
  </sheetViews>
  <sheetFormatPr defaultColWidth="9.140625" defaultRowHeight="12.75"/>
  <cols>
    <col min="1" max="2" width="9.140625" style="1" customWidth="1"/>
    <col min="3" max="3" width="58.140625" style="1" customWidth="1"/>
    <col min="4" max="4" width="9.140625" style="1" customWidth="1"/>
    <col min="5" max="5" width="16.140625" style="1" customWidth="1"/>
    <col min="6" max="6" width="20.421875" style="1" customWidth="1"/>
    <col min="7" max="16384" width="9.140625" style="1" customWidth="1"/>
  </cols>
  <sheetData>
    <row r="1" ht="13.5" thickBot="1"/>
    <row r="2" spans="2:6" ht="13.5" thickBot="1">
      <c r="B2" s="243" t="s">
        <v>3</v>
      </c>
      <c r="C2" s="244"/>
      <c r="D2" s="244"/>
      <c r="E2" s="244"/>
      <c r="F2" s="245"/>
    </row>
    <row r="3" spans="2:6" ht="12.75">
      <c r="B3" s="246" t="s">
        <v>4</v>
      </c>
      <c r="C3" s="246"/>
      <c r="D3" s="246"/>
      <c r="E3" s="246"/>
      <c r="F3" s="246"/>
    </row>
    <row r="4" spans="2:6" ht="13.5" thickBot="1">
      <c r="B4" s="38"/>
      <c r="C4" s="69"/>
      <c r="D4" s="70"/>
      <c r="E4" s="69"/>
      <c r="F4" s="69"/>
    </row>
    <row r="5" spans="2:6" ht="15" customHeight="1" thickBot="1">
      <c r="B5" s="247" t="s">
        <v>305</v>
      </c>
      <c r="C5" s="248" t="s">
        <v>125</v>
      </c>
      <c r="D5" s="71"/>
      <c r="E5" s="249" t="s">
        <v>126</v>
      </c>
      <c r="F5" s="249" t="s">
        <v>126</v>
      </c>
    </row>
    <row r="6" spans="2:6" ht="33.75" customHeight="1" thickBot="1">
      <c r="B6" s="247"/>
      <c r="C6" s="248"/>
      <c r="D6" s="72" t="s">
        <v>10</v>
      </c>
      <c r="E6" s="73" t="s">
        <v>5</v>
      </c>
      <c r="F6" s="74" t="s">
        <v>6</v>
      </c>
    </row>
    <row r="7" spans="2:6" ht="15" customHeight="1">
      <c r="B7" s="75" t="s">
        <v>13</v>
      </c>
      <c r="C7" s="76" t="s">
        <v>127</v>
      </c>
      <c r="D7" s="29">
        <v>15</v>
      </c>
      <c r="E7" s="77">
        <v>0</v>
      </c>
      <c r="F7" s="78">
        <v>19602480.24</v>
      </c>
    </row>
    <row r="8" spans="2:6" ht="15" customHeight="1">
      <c r="B8" s="79"/>
      <c r="C8" s="80" t="s">
        <v>128</v>
      </c>
      <c r="D8" s="81"/>
      <c r="E8" s="82"/>
      <c r="F8" s="83">
        <v>292083.02</v>
      </c>
    </row>
    <row r="9" spans="2:6" ht="15" customHeight="1">
      <c r="B9" s="39" t="s">
        <v>129</v>
      </c>
      <c r="C9" s="40" t="s">
        <v>130</v>
      </c>
      <c r="D9" s="41"/>
      <c r="E9" s="42"/>
      <c r="F9" s="43">
        <v>2860022.94</v>
      </c>
    </row>
    <row r="10" spans="2:6" ht="29.25" customHeight="1">
      <c r="B10" s="39" t="s">
        <v>131</v>
      </c>
      <c r="C10" s="40" t="s">
        <v>132</v>
      </c>
      <c r="D10" s="41"/>
      <c r="E10" s="42"/>
      <c r="F10" s="43"/>
    </row>
    <row r="11" spans="2:6" ht="15" customHeight="1">
      <c r="B11" s="39" t="s">
        <v>133</v>
      </c>
      <c r="C11" s="40" t="s">
        <v>134</v>
      </c>
      <c r="D11" s="41"/>
      <c r="E11" s="42"/>
      <c r="F11" s="43"/>
    </row>
    <row r="12" spans="2:6" ht="15" customHeight="1">
      <c r="B12" s="39" t="s">
        <v>135</v>
      </c>
      <c r="C12" s="40" t="s">
        <v>136</v>
      </c>
      <c r="D12" s="41"/>
      <c r="E12" s="42"/>
      <c r="F12" s="43">
        <v>16742457.3</v>
      </c>
    </row>
    <row r="13" spans="2:6" ht="15" customHeight="1">
      <c r="B13" s="84" t="s">
        <v>137</v>
      </c>
      <c r="C13" s="85" t="s">
        <v>138</v>
      </c>
      <c r="D13" s="41"/>
      <c r="E13" s="86">
        <v>0</v>
      </c>
      <c r="F13" s="87">
        <v>17554051.6</v>
      </c>
    </row>
    <row r="14" spans="2:6" ht="15" customHeight="1">
      <c r="B14" s="39" t="s">
        <v>139</v>
      </c>
      <c r="C14" s="40" t="s">
        <v>140</v>
      </c>
      <c r="D14" s="41"/>
      <c r="E14" s="42"/>
      <c r="F14" s="43">
        <v>129693.62</v>
      </c>
    </row>
    <row r="15" spans="2:6" ht="15" customHeight="1">
      <c r="B15" s="39" t="s">
        <v>141</v>
      </c>
      <c r="C15" s="40" t="s">
        <v>142</v>
      </c>
      <c r="D15" s="41"/>
      <c r="E15" s="42"/>
      <c r="F15" s="43">
        <v>47490.14</v>
      </c>
    </row>
    <row r="16" spans="2:6" ht="15" customHeight="1">
      <c r="B16" s="39" t="s">
        <v>143</v>
      </c>
      <c r="C16" s="40" t="s">
        <v>144</v>
      </c>
      <c r="D16" s="41"/>
      <c r="E16" s="42"/>
      <c r="F16" s="43">
        <v>797012.38</v>
      </c>
    </row>
    <row r="17" spans="2:6" ht="15" customHeight="1">
      <c r="B17" s="44" t="s">
        <v>145</v>
      </c>
      <c r="C17" s="40" t="s">
        <v>146</v>
      </c>
      <c r="D17" s="41"/>
      <c r="E17" s="42"/>
      <c r="F17" s="43">
        <v>35643.73</v>
      </c>
    </row>
    <row r="18" spans="2:6" ht="15" customHeight="1">
      <c r="B18" s="79"/>
      <c r="C18" s="80" t="s">
        <v>147</v>
      </c>
      <c r="D18" s="81"/>
      <c r="E18" s="82"/>
      <c r="F18" s="83"/>
    </row>
    <row r="19" spans="2:6" ht="15" customHeight="1">
      <c r="B19" s="45" t="s">
        <v>148</v>
      </c>
      <c r="C19" s="40" t="s">
        <v>149</v>
      </c>
      <c r="D19" s="41"/>
      <c r="E19" s="41"/>
      <c r="F19" s="46">
        <v>458035.31</v>
      </c>
    </row>
    <row r="20" spans="2:6" ht="15" customHeight="1">
      <c r="B20" s="45" t="s">
        <v>150</v>
      </c>
      <c r="C20" s="40" t="s">
        <v>151</v>
      </c>
      <c r="D20" s="41"/>
      <c r="E20" s="41"/>
      <c r="F20" s="46">
        <v>49705.62</v>
      </c>
    </row>
    <row r="21" spans="2:6" ht="15" customHeight="1">
      <c r="B21" s="45" t="s">
        <v>94</v>
      </c>
      <c r="C21" s="40" t="s">
        <v>152</v>
      </c>
      <c r="D21" s="41"/>
      <c r="E21" s="41"/>
      <c r="F21" s="46">
        <v>77690.57</v>
      </c>
    </row>
    <row r="22" spans="2:6" ht="15" customHeight="1" thickBot="1">
      <c r="B22" s="45" t="s">
        <v>96</v>
      </c>
      <c r="C22" s="40" t="s">
        <v>153</v>
      </c>
      <c r="D22" s="81"/>
      <c r="E22" s="81"/>
      <c r="F22" s="88">
        <v>15958780.23</v>
      </c>
    </row>
    <row r="23" spans="2:6" ht="15" customHeight="1" thickBot="1">
      <c r="B23" s="89" t="s">
        <v>154</v>
      </c>
      <c r="C23" s="90" t="s">
        <v>155</v>
      </c>
      <c r="D23" s="91"/>
      <c r="E23" s="92">
        <v>0</v>
      </c>
      <c r="F23" s="93">
        <v>2048428.64</v>
      </c>
    </row>
    <row r="24" spans="2:6" ht="15" customHeight="1">
      <c r="B24" s="94" t="s">
        <v>156</v>
      </c>
      <c r="C24" s="95" t="s">
        <v>157</v>
      </c>
      <c r="D24" s="96"/>
      <c r="E24" s="97">
        <v>0</v>
      </c>
      <c r="F24" s="98">
        <v>735476.71</v>
      </c>
    </row>
    <row r="25" spans="2:6" ht="15" customHeight="1">
      <c r="B25" s="39" t="s">
        <v>15</v>
      </c>
      <c r="C25" s="40" t="s">
        <v>158</v>
      </c>
      <c r="D25" s="41"/>
      <c r="E25" s="42"/>
      <c r="F25" s="43"/>
    </row>
    <row r="26" spans="2:6" ht="15" customHeight="1">
      <c r="B26" s="39" t="s">
        <v>25</v>
      </c>
      <c r="C26" s="40" t="s">
        <v>159</v>
      </c>
      <c r="D26" s="41"/>
      <c r="E26" s="42"/>
      <c r="F26" s="43"/>
    </row>
    <row r="27" spans="2:6" ht="15" customHeight="1">
      <c r="B27" s="39" t="s">
        <v>73</v>
      </c>
      <c r="C27" s="40" t="s">
        <v>160</v>
      </c>
      <c r="D27" s="41"/>
      <c r="E27" s="42"/>
      <c r="F27" s="43">
        <v>735476.71</v>
      </c>
    </row>
    <row r="28" spans="2:6" ht="15" customHeight="1">
      <c r="B28" s="84" t="s">
        <v>161</v>
      </c>
      <c r="C28" s="85" t="s">
        <v>162</v>
      </c>
      <c r="D28" s="41"/>
      <c r="E28" s="86">
        <v>0</v>
      </c>
      <c r="F28" s="87">
        <v>250124.24</v>
      </c>
    </row>
    <row r="29" spans="2:6" ht="15" customHeight="1">
      <c r="B29" s="39" t="s">
        <v>15</v>
      </c>
      <c r="C29" s="40" t="s">
        <v>163</v>
      </c>
      <c r="D29" s="41"/>
      <c r="E29" s="42"/>
      <c r="F29" s="43"/>
    </row>
    <row r="30" spans="2:6" ht="15" customHeight="1">
      <c r="B30" s="39" t="s">
        <v>25</v>
      </c>
      <c r="C30" s="40" t="s">
        <v>164</v>
      </c>
      <c r="D30" s="41"/>
      <c r="E30" s="42"/>
      <c r="F30" s="43"/>
    </row>
    <row r="31" spans="2:6" ht="15" customHeight="1" thickBot="1">
      <c r="B31" s="47" t="s">
        <v>73</v>
      </c>
      <c r="C31" s="48" t="s">
        <v>165</v>
      </c>
      <c r="D31" s="49"/>
      <c r="E31" s="50"/>
      <c r="F31" s="51">
        <v>250124.24</v>
      </c>
    </row>
    <row r="32" spans="2:6" ht="15" customHeight="1" thickBot="1">
      <c r="B32" s="89" t="s">
        <v>166</v>
      </c>
      <c r="C32" s="90" t="s">
        <v>167</v>
      </c>
      <c r="D32" s="91"/>
      <c r="E32" s="92">
        <v>0</v>
      </c>
      <c r="F32" s="93">
        <v>2533781.11</v>
      </c>
    </row>
    <row r="33" spans="2:6" ht="15" customHeight="1">
      <c r="B33" s="94" t="s">
        <v>168</v>
      </c>
      <c r="C33" s="95" t="s">
        <v>169</v>
      </c>
      <c r="D33" s="96"/>
      <c r="E33" s="97">
        <v>0</v>
      </c>
      <c r="F33" s="98">
        <v>1307760.27</v>
      </c>
    </row>
    <row r="34" spans="2:6" ht="15" customHeight="1">
      <c r="B34" s="39" t="s">
        <v>15</v>
      </c>
      <c r="C34" s="40" t="s">
        <v>170</v>
      </c>
      <c r="D34" s="41"/>
      <c r="E34" s="42"/>
      <c r="F34" s="43"/>
    </row>
    <row r="35" spans="2:6" ht="15" customHeight="1">
      <c r="B35" s="79" t="s">
        <v>171</v>
      </c>
      <c r="C35" s="99" t="s">
        <v>172</v>
      </c>
      <c r="D35" s="100"/>
      <c r="E35" s="82"/>
      <c r="F35" s="83"/>
    </row>
    <row r="36" spans="2:6" ht="15" customHeight="1">
      <c r="B36" s="39" t="s">
        <v>25</v>
      </c>
      <c r="C36" s="40" t="s">
        <v>173</v>
      </c>
      <c r="D36" s="29">
        <v>17</v>
      </c>
      <c r="E36" s="42"/>
      <c r="F36" s="43">
        <v>384607.44</v>
      </c>
    </row>
    <row r="37" spans="2:6" ht="15" customHeight="1">
      <c r="B37" s="79"/>
      <c r="C37" s="99" t="s">
        <v>172</v>
      </c>
      <c r="D37" s="100"/>
      <c r="E37" s="82"/>
      <c r="F37" s="83"/>
    </row>
    <row r="38" spans="2:6" ht="15" customHeight="1">
      <c r="B38" s="39" t="s">
        <v>73</v>
      </c>
      <c r="C38" s="40" t="s">
        <v>174</v>
      </c>
      <c r="D38" s="41"/>
      <c r="E38" s="42"/>
      <c r="F38" s="43">
        <v>217845.5</v>
      </c>
    </row>
    <row r="39" spans="2:6" ht="15" customHeight="1">
      <c r="B39" s="39" t="s">
        <v>39</v>
      </c>
      <c r="C39" s="40" t="s">
        <v>175</v>
      </c>
      <c r="D39" s="41"/>
      <c r="E39" s="42"/>
      <c r="F39" s="43">
        <v>580319.88</v>
      </c>
    </row>
    <row r="40" spans="2:6" ht="15" customHeight="1">
      <c r="B40" s="39" t="s">
        <v>46</v>
      </c>
      <c r="C40" s="40" t="s">
        <v>308</v>
      </c>
      <c r="D40" s="41"/>
      <c r="E40" s="42"/>
      <c r="F40" s="43">
        <v>124987.45</v>
      </c>
    </row>
    <row r="41" spans="2:6" ht="15" customHeight="1">
      <c r="B41" s="84" t="s">
        <v>176</v>
      </c>
      <c r="C41" s="85" t="s">
        <v>177</v>
      </c>
      <c r="D41" s="41"/>
      <c r="E41" s="86">
        <v>0</v>
      </c>
      <c r="F41" s="87">
        <v>519314.83</v>
      </c>
    </row>
    <row r="42" spans="2:6" ht="15" customHeight="1">
      <c r="B42" s="39" t="s">
        <v>15</v>
      </c>
      <c r="C42" s="40" t="s">
        <v>173</v>
      </c>
      <c r="D42" s="29">
        <v>18</v>
      </c>
      <c r="E42" s="42"/>
      <c r="F42" s="43">
        <v>21976.26</v>
      </c>
    </row>
    <row r="43" spans="2:6" ht="15" customHeight="1">
      <c r="B43" s="79"/>
      <c r="C43" s="80" t="s">
        <v>128</v>
      </c>
      <c r="D43" s="81"/>
      <c r="E43" s="82"/>
      <c r="F43" s="83"/>
    </row>
    <row r="44" spans="2:6" ht="15" customHeight="1">
      <c r="B44" s="39" t="s">
        <v>25</v>
      </c>
      <c r="C44" s="40" t="s">
        <v>178</v>
      </c>
      <c r="D44" s="41"/>
      <c r="E44" s="42"/>
      <c r="F44" s="43"/>
    </row>
    <row r="45" spans="2:6" ht="15" customHeight="1">
      <c r="B45" s="39" t="s">
        <v>73</v>
      </c>
      <c r="C45" s="40" t="s">
        <v>175</v>
      </c>
      <c r="D45" s="41"/>
      <c r="E45" s="42"/>
      <c r="F45" s="43">
        <v>431518.03</v>
      </c>
    </row>
    <row r="46" spans="2:6" ht="15" customHeight="1" thickBot="1">
      <c r="B46" s="47" t="s">
        <v>39</v>
      </c>
      <c r="C46" s="48" t="s">
        <v>308</v>
      </c>
      <c r="D46" s="49"/>
      <c r="E46" s="50"/>
      <c r="F46" s="51">
        <v>65820.54</v>
      </c>
    </row>
    <row r="47" spans="2:6" ht="15" customHeight="1" thickBot="1">
      <c r="B47" s="89" t="s">
        <v>15</v>
      </c>
      <c r="C47" s="90" t="s">
        <v>179</v>
      </c>
      <c r="D47" s="91"/>
      <c r="E47" s="92">
        <v>0</v>
      </c>
      <c r="F47" s="93">
        <v>3322226.55</v>
      </c>
    </row>
    <row r="48" spans="2:6" ht="15" customHeight="1">
      <c r="B48" s="94" t="s">
        <v>180</v>
      </c>
      <c r="C48" s="95" t="s">
        <v>181</v>
      </c>
      <c r="D48" s="29" t="s">
        <v>2</v>
      </c>
      <c r="E48" s="97">
        <v>0</v>
      </c>
      <c r="F48" s="98">
        <v>0</v>
      </c>
    </row>
    <row r="49" spans="2:6" ht="15" customHeight="1">
      <c r="B49" s="39" t="s">
        <v>15</v>
      </c>
      <c r="C49" s="40" t="s">
        <v>182</v>
      </c>
      <c r="D49" s="41"/>
      <c r="E49" s="42"/>
      <c r="F49" s="43"/>
    </row>
    <row r="50" spans="2:6" ht="15" customHeight="1" thickBot="1">
      <c r="B50" s="47" t="s">
        <v>25</v>
      </c>
      <c r="C50" s="48" t="s">
        <v>183</v>
      </c>
      <c r="D50" s="49"/>
      <c r="E50" s="50"/>
      <c r="F50" s="51"/>
    </row>
    <row r="51" spans="2:6" ht="15" customHeight="1" thickBot="1">
      <c r="B51" s="89" t="s">
        <v>184</v>
      </c>
      <c r="C51" s="90" t="s">
        <v>185</v>
      </c>
      <c r="D51" s="91"/>
      <c r="E51" s="92">
        <v>0</v>
      </c>
      <c r="F51" s="93">
        <v>3322226.55</v>
      </c>
    </row>
    <row r="52" spans="2:6" ht="15" customHeight="1">
      <c r="B52" s="94" t="s">
        <v>186</v>
      </c>
      <c r="C52" s="95" t="s">
        <v>1</v>
      </c>
      <c r="D52" s="29">
        <v>19</v>
      </c>
      <c r="E52" s="97"/>
      <c r="F52" s="98">
        <v>541397</v>
      </c>
    </row>
    <row r="53" spans="2:6" ht="27" customHeight="1" thickBot="1">
      <c r="B53" s="75" t="s">
        <v>187</v>
      </c>
      <c r="C53" s="101" t="s">
        <v>188</v>
      </c>
      <c r="D53" s="102"/>
      <c r="E53" s="103"/>
      <c r="F53" s="104"/>
    </row>
    <row r="54" spans="2:6" ht="15" customHeight="1" thickBot="1">
      <c r="B54" s="202" t="s">
        <v>189</v>
      </c>
      <c r="C54" s="203" t="s">
        <v>190</v>
      </c>
      <c r="D54" s="204"/>
      <c r="E54" s="205">
        <v>0</v>
      </c>
      <c r="F54" s="206">
        <v>2780829.55</v>
      </c>
    </row>
  </sheetData>
  <sheetProtection selectLockedCells="1" selectUnlockedCells="1"/>
  <mergeCells count="5">
    <mergeCell ref="B2:F2"/>
    <mergeCell ref="B3:F3"/>
    <mergeCell ref="B5:B6"/>
    <mergeCell ref="C5:C6"/>
    <mergeCell ref="E5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0"/>
  <sheetViews>
    <sheetView showGridLines="0" workbookViewId="0" topLeftCell="A1">
      <selection activeCell="C68" sqref="C68"/>
    </sheetView>
  </sheetViews>
  <sheetFormatPr defaultColWidth="9.140625" defaultRowHeight="12.75"/>
  <cols>
    <col min="3" max="3" width="67.28125" style="0" customWidth="1"/>
    <col min="5" max="5" width="22.421875" style="0" customWidth="1"/>
    <col min="6" max="6" width="23.28125" style="0" customWidth="1"/>
  </cols>
  <sheetData>
    <row r="2" spans="2:6" ht="15.75" thickBot="1">
      <c r="B2" s="250"/>
      <c r="C2" s="250"/>
      <c r="D2" s="105"/>
      <c r="E2" s="106"/>
      <c r="F2" s="106"/>
    </row>
    <row r="3" spans="2:6" ht="13.5" thickBot="1">
      <c r="B3" s="251" t="s">
        <v>3</v>
      </c>
      <c r="C3" s="252"/>
      <c r="D3" s="252"/>
      <c r="E3" s="252"/>
      <c r="F3" s="253"/>
    </row>
    <row r="4" spans="2:6" ht="12.75">
      <c r="B4" s="254" t="s">
        <v>7</v>
      </c>
      <c r="C4" s="254"/>
      <c r="D4" s="254"/>
      <c r="E4" s="254"/>
      <c r="F4" s="254"/>
    </row>
    <row r="5" spans="2:6" ht="18.75" thickBot="1">
      <c r="B5" s="107"/>
      <c r="C5" s="107"/>
      <c r="D5" s="108"/>
      <c r="E5" s="107"/>
      <c r="F5" s="107"/>
    </row>
    <row r="6" spans="2:6" ht="15" customHeight="1" thickBot="1">
      <c r="B6" s="255" t="s">
        <v>305</v>
      </c>
      <c r="C6" s="256" t="s">
        <v>125</v>
      </c>
      <c r="D6" s="116"/>
      <c r="E6" s="257" t="s">
        <v>126</v>
      </c>
      <c r="F6" s="257" t="s">
        <v>126</v>
      </c>
    </row>
    <row r="7" spans="2:6" ht="31.5" customHeight="1" thickBot="1">
      <c r="B7" s="255"/>
      <c r="C7" s="256"/>
      <c r="D7" s="143" t="s">
        <v>10</v>
      </c>
      <c r="E7" s="117" t="s">
        <v>5</v>
      </c>
      <c r="F7" s="118" t="s">
        <v>6</v>
      </c>
    </row>
    <row r="8" spans="2:6" ht="15" customHeight="1">
      <c r="B8" s="119" t="s">
        <v>13</v>
      </c>
      <c r="C8" s="120" t="s">
        <v>191</v>
      </c>
      <c r="D8" s="115">
        <v>15</v>
      </c>
      <c r="E8" s="133">
        <v>15377602.72</v>
      </c>
      <c r="F8" s="134">
        <v>19602480.24</v>
      </c>
    </row>
    <row r="9" spans="2:6" ht="15" customHeight="1">
      <c r="B9" s="121"/>
      <c r="C9" s="99" t="s">
        <v>128</v>
      </c>
      <c r="D9" s="100"/>
      <c r="E9" s="82"/>
      <c r="F9" s="135">
        <v>292083.02</v>
      </c>
    </row>
    <row r="10" spans="2:6" ht="15" customHeight="1">
      <c r="B10" s="109" t="s">
        <v>15</v>
      </c>
      <c r="C10" s="110" t="s">
        <v>130</v>
      </c>
      <c r="D10" s="111"/>
      <c r="E10" s="42">
        <v>254091.55</v>
      </c>
      <c r="F10" s="136">
        <v>2860022.94</v>
      </c>
    </row>
    <row r="11" spans="2:6" ht="15" customHeight="1">
      <c r="B11" s="109" t="s">
        <v>25</v>
      </c>
      <c r="C11" s="110" t="s">
        <v>136</v>
      </c>
      <c r="D11" s="111"/>
      <c r="E11" s="42">
        <v>15123511.17</v>
      </c>
      <c r="F11" s="136">
        <v>16742457.3</v>
      </c>
    </row>
    <row r="12" spans="2:6" ht="15" customHeight="1">
      <c r="B12" s="122" t="s">
        <v>54</v>
      </c>
      <c r="C12" s="123" t="s">
        <v>192</v>
      </c>
      <c r="D12" s="111"/>
      <c r="E12" s="86">
        <v>13030990.4</v>
      </c>
      <c r="F12" s="137">
        <v>15958780.23</v>
      </c>
    </row>
    <row r="13" spans="2:6" ht="15" customHeight="1">
      <c r="B13" s="121"/>
      <c r="C13" s="99" t="s">
        <v>193</v>
      </c>
      <c r="D13" s="100"/>
      <c r="E13" s="82"/>
      <c r="F13" s="135"/>
    </row>
    <row r="14" spans="2:6" ht="15" customHeight="1">
      <c r="B14" s="109" t="s">
        <v>15</v>
      </c>
      <c r="C14" s="110" t="s">
        <v>194</v>
      </c>
      <c r="D14" s="111"/>
      <c r="E14" s="42"/>
      <c r="F14" s="136">
        <v>375874.85</v>
      </c>
    </row>
    <row r="15" spans="2:6" ht="15" customHeight="1" thickBot="1">
      <c r="B15" s="112" t="s">
        <v>25</v>
      </c>
      <c r="C15" s="113" t="s">
        <v>153</v>
      </c>
      <c r="D15" s="114"/>
      <c r="E15" s="50">
        <v>13030990.4</v>
      </c>
      <c r="F15" s="138">
        <v>15582905.38</v>
      </c>
    </row>
    <row r="16" spans="2:6" ht="15" customHeight="1" thickBot="1">
      <c r="B16" s="124" t="s">
        <v>195</v>
      </c>
      <c r="C16" s="125" t="s">
        <v>196</v>
      </c>
      <c r="D16" s="126"/>
      <c r="E16" s="92">
        <v>2346612.32</v>
      </c>
      <c r="F16" s="139">
        <v>3643700.01</v>
      </c>
    </row>
    <row r="17" spans="2:6" ht="15" customHeight="1">
      <c r="B17" s="127" t="s">
        <v>156</v>
      </c>
      <c r="C17" s="128" t="s">
        <v>197</v>
      </c>
      <c r="D17" s="129"/>
      <c r="E17" s="97">
        <v>502198.64</v>
      </c>
      <c r="F17" s="140">
        <v>489587.86</v>
      </c>
    </row>
    <row r="18" spans="2:6" ht="15" customHeight="1" thickBot="1">
      <c r="B18" s="130" t="s">
        <v>161</v>
      </c>
      <c r="C18" s="131" t="s">
        <v>198</v>
      </c>
      <c r="D18" s="114"/>
      <c r="E18" s="141">
        <v>706581.78</v>
      </c>
      <c r="F18" s="142">
        <v>1105683.51</v>
      </c>
    </row>
    <row r="19" spans="2:6" ht="15" customHeight="1" thickBot="1">
      <c r="B19" s="124" t="s">
        <v>166</v>
      </c>
      <c r="C19" s="125" t="s">
        <v>199</v>
      </c>
      <c r="D19" s="126"/>
      <c r="E19" s="92">
        <v>1137831.9</v>
      </c>
      <c r="F19" s="92">
        <v>2048428.64</v>
      </c>
    </row>
    <row r="20" spans="2:6" ht="15" customHeight="1">
      <c r="B20" s="127" t="s">
        <v>168</v>
      </c>
      <c r="C20" s="128" t="s">
        <v>157</v>
      </c>
      <c r="D20" s="129"/>
      <c r="E20" s="97">
        <v>1075684.16</v>
      </c>
      <c r="F20" s="140">
        <v>735476.71</v>
      </c>
    </row>
    <row r="21" spans="2:6" ht="15" customHeight="1">
      <c r="B21" s="109" t="s">
        <v>15</v>
      </c>
      <c r="C21" s="110" t="s">
        <v>158</v>
      </c>
      <c r="D21" s="111"/>
      <c r="E21" s="42">
        <v>19333.71</v>
      </c>
      <c r="F21" s="136"/>
    </row>
    <row r="22" spans="2:6" ht="15" customHeight="1">
      <c r="B22" s="109" t="s">
        <v>25</v>
      </c>
      <c r="C22" s="110" t="s">
        <v>159</v>
      </c>
      <c r="D22" s="111"/>
      <c r="E22" s="42"/>
      <c r="F22" s="136"/>
    </row>
    <row r="23" spans="2:6" ht="15" customHeight="1">
      <c r="B23" s="109" t="s">
        <v>73</v>
      </c>
      <c r="C23" s="110" t="s">
        <v>160</v>
      </c>
      <c r="D23" s="111"/>
      <c r="E23" s="42">
        <v>1056350.45</v>
      </c>
      <c r="F23" s="136">
        <v>735476.71</v>
      </c>
    </row>
    <row r="24" spans="2:6" ht="15" customHeight="1">
      <c r="B24" s="122" t="s">
        <v>176</v>
      </c>
      <c r="C24" s="123" t="s">
        <v>162</v>
      </c>
      <c r="D24" s="111"/>
      <c r="E24" s="86">
        <v>5275.73</v>
      </c>
      <c r="F24" s="137">
        <v>250124.24</v>
      </c>
    </row>
    <row r="25" spans="2:6" ht="15" customHeight="1">
      <c r="B25" s="109" t="s">
        <v>15</v>
      </c>
      <c r="C25" s="110" t="s">
        <v>163</v>
      </c>
      <c r="D25" s="111"/>
      <c r="E25" s="42"/>
      <c r="F25" s="136"/>
    </row>
    <row r="26" spans="2:6" ht="15" customHeight="1">
      <c r="B26" s="109" t="s">
        <v>25</v>
      </c>
      <c r="C26" s="110" t="s">
        <v>164</v>
      </c>
      <c r="D26" s="111"/>
      <c r="E26" s="42"/>
      <c r="F26" s="136"/>
    </row>
    <row r="27" spans="2:6" ht="15" customHeight="1" thickBot="1">
      <c r="B27" s="112" t="s">
        <v>73</v>
      </c>
      <c r="C27" s="113" t="s">
        <v>165</v>
      </c>
      <c r="D27" s="114"/>
      <c r="E27" s="50">
        <v>5275.73</v>
      </c>
      <c r="F27" s="138">
        <v>250124.24</v>
      </c>
    </row>
    <row r="28" spans="2:6" ht="15" customHeight="1" thickBot="1">
      <c r="B28" s="124" t="s">
        <v>15</v>
      </c>
      <c r="C28" s="125" t="s">
        <v>200</v>
      </c>
      <c r="D28" s="126"/>
      <c r="E28" s="92">
        <v>2208240.33</v>
      </c>
      <c r="F28" s="139">
        <v>2533781.11</v>
      </c>
    </row>
    <row r="29" spans="2:6" ht="15" customHeight="1">
      <c r="B29" s="127" t="s">
        <v>180</v>
      </c>
      <c r="C29" s="128" t="s">
        <v>169</v>
      </c>
      <c r="D29" s="129"/>
      <c r="E29" s="97">
        <v>486156.3</v>
      </c>
      <c r="F29" s="140">
        <v>1307760.27</v>
      </c>
    </row>
    <row r="30" spans="2:6" ht="15" customHeight="1">
      <c r="B30" s="109" t="s">
        <v>15</v>
      </c>
      <c r="C30" s="110" t="s">
        <v>201</v>
      </c>
      <c r="D30" s="111"/>
      <c r="E30" s="42">
        <v>28535.2</v>
      </c>
      <c r="F30" s="136"/>
    </row>
    <row r="31" spans="2:6" ht="15" customHeight="1">
      <c r="B31" s="121" t="s">
        <v>171</v>
      </c>
      <c r="C31" s="99" t="s">
        <v>128</v>
      </c>
      <c r="D31" s="100"/>
      <c r="E31" s="82"/>
      <c r="F31" s="135"/>
    </row>
    <row r="32" spans="2:6" ht="15" customHeight="1">
      <c r="B32" s="109" t="s">
        <v>25</v>
      </c>
      <c r="C32" s="110" t="s">
        <v>173</v>
      </c>
      <c r="D32" s="115">
        <v>17</v>
      </c>
      <c r="E32" s="42">
        <v>106859.44</v>
      </c>
      <c r="F32" s="136">
        <v>384607.44</v>
      </c>
    </row>
    <row r="33" spans="2:6" ht="15" customHeight="1">
      <c r="B33" s="121"/>
      <c r="C33" s="99" t="s">
        <v>128</v>
      </c>
      <c r="D33" s="100"/>
      <c r="E33" s="82"/>
      <c r="F33" s="135"/>
    </row>
    <row r="34" spans="2:6" ht="15" customHeight="1">
      <c r="B34" s="109" t="s">
        <v>73</v>
      </c>
      <c r="C34" s="110" t="s">
        <v>174</v>
      </c>
      <c r="D34" s="111"/>
      <c r="E34" s="42">
        <v>76765.43</v>
      </c>
      <c r="F34" s="136">
        <v>217845.5</v>
      </c>
    </row>
    <row r="35" spans="2:6" ht="15" customHeight="1">
      <c r="B35" s="109" t="s">
        <v>39</v>
      </c>
      <c r="C35" s="110" t="s">
        <v>175</v>
      </c>
      <c r="D35" s="111"/>
      <c r="E35" s="42"/>
      <c r="F35" s="136">
        <v>580319.88</v>
      </c>
    </row>
    <row r="36" spans="2:6" ht="15" customHeight="1">
      <c r="B36" s="109" t="s">
        <v>46</v>
      </c>
      <c r="C36" s="110" t="s">
        <v>308</v>
      </c>
      <c r="D36" s="111"/>
      <c r="E36" s="42">
        <v>273996.23</v>
      </c>
      <c r="F36" s="136">
        <v>124987.45</v>
      </c>
    </row>
    <row r="37" spans="2:6" ht="15" customHeight="1">
      <c r="B37" s="122" t="s">
        <v>184</v>
      </c>
      <c r="C37" s="123" t="s">
        <v>177</v>
      </c>
      <c r="D37" s="111"/>
      <c r="E37" s="86">
        <v>775551.53</v>
      </c>
      <c r="F37" s="137">
        <v>519314.83</v>
      </c>
    </row>
    <row r="38" spans="2:6" ht="15" customHeight="1">
      <c r="B38" s="109" t="s">
        <v>15</v>
      </c>
      <c r="C38" s="110" t="s">
        <v>173</v>
      </c>
      <c r="D38" s="115">
        <v>18</v>
      </c>
      <c r="E38" s="42">
        <v>560.72</v>
      </c>
      <c r="F38" s="136">
        <v>21976.26</v>
      </c>
    </row>
    <row r="39" spans="2:6" ht="15" customHeight="1">
      <c r="B39" s="121"/>
      <c r="C39" s="99" t="s">
        <v>128</v>
      </c>
      <c r="D39" s="100"/>
      <c r="E39" s="82"/>
      <c r="F39" s="135"/>
    </row>
    <row r="40" spans="2:6" ht="15" customHeight="1">
      <c r="B40" s="109" t="s">
        <v>25</v>
      </c>
      <c r="C40" s="110" t="s">
        <v>178</v>
      </c>
      <c r="D40" s="111"/>
      <c r="E40" s="42"/>
      <c r="F40" s="136"/>
    </row>
    <row r="41" spans="2:6" ht="15" customHeight="1">
      <c r="B41" s="109" t="s">
        <v>73</v>
      </c>
      <c r="C41" s="110" t="s">
        <v>175</v>
      </c>
      <c r="D41" s="111"/>
      <c r="E41" s="42">
        <v>774990.81</v>
      </c>
      <c r="F41" s="136">
        <v>431518.03</v>
      </c>
    </row>
    <row r="42" spans="2:6" ht="15" customHeight="1" thickBot="1">
      <c r="B42" s="112" t="s">
        <v>39</v>
      </c>
      <c r="C42" s="113" t="s">
        <v>308</v>
      </c>
      <c r="D42" s="114"/>
      <c r="E42" s="50"/>
      <c r="F42" s="138">
        <v>65820.54</v>
      </c>
    </row>
    <row r="43" spans="2:6" ht="15" customHeight="1" thickBot="1">
      <c r="B43" s="124" t="s">
        <v>186</v>
      </c>
      <c r="C43" s="125" t="s">
        <v>202</v>
      </c>
      <c r="D43" s="126"/>
      <c r="E43" s="92">
        <v>1918845.1</v>
      </c>
      <c r="F43" s="139">
        <v>3322226.55</v>
      </c>
    </row>
    <row r="44" spans="2:6" ht="15" customHeight="1">
      <c r="B44" s="127" t="s">
        <v>187</v>
      </c>
      <c r="C44" s="128" t="s">
        <v>203</v>
      </c>
      <c r="D44" s="115" t="s">
        <v>2</v>
      </c>
      <c r="E44" s="97">
        <v>0</v>
      </c>
      <c r="F44" s="140">
        <v>0</v>
      </c>
    </row>
    <row r="45" spans="2:6" ht="15" customHeight="1">
      <c r="B45" s="109" t="s">
        <v>15</v>
      </c>
      <c r="C45" s="110" t="s">
        <v>182</v>
      </c>
      <c r="D45" s="111"/>
      <c r="E45" s="42"/>
      <c r="F45" s="136"/>
    </row>
    <row r="46" spans="2:6" ht="15" customHeight="1" thickBot="1">
      <c r="B46" s="112" t="s">
        <v>25</v>
      </c>
      <c r="C46" s="113" t="s">
        <v>183</v>
      </c>
      <c r="D46" s="114"/>
      <c r="E46" s="50"/>
      <c r="F46" s="138"/>
    </row>
    <row r="47" spans="2:6" ht="15" customHeight="1" thickBot="1">
      <c r="B47" s="124" t="s">
        <v>189</v>
      </c>
      <c r="C47" s="125" t="s">
        <v>204</v>
      </c>
      <c r="D47" s="126"/>
      <c r="E47" s="92">
        <v>1918845.1</v>
      </c>
      <c r="F47" s="139">
        <v>3322226.55</v>
      </c>
    </row>
    <row r="48" spans="2:6" ht="15" customHeight="1">
      <c r="B48" s="127" t="s">
        <v>205</v>
      </c>
      <c r="C48" s="128" t="s">
        <v>1</v>
      </c>
      <c r="D48" s="115">
        <v>19</v>
      </c>
      <c r="E48" s="97">
        <v>449071</v>
      </c>
      <c r="F48" s="140">
        <v>541397</v>
      </c>
    </row>
    <row r="49" spans="2:6" ht="15" customHeight="1" thickBot="1">
      <c r="B49" s="132" t="s">
        <v>206</v>
      </c>
      <c r="C49" s="131" t="s">
        <v>188</v>
      </c>
      <c r="D49" s="114"/>
      <c r="E49" s="141"/>
      <c r="F49" s="142"/>
    </row>
    <row r="50" spans="2:6" ht="15" customHeight="1" thickBot="1">
      <c r="B50" s="207" t="s">
        <v>207</v>
      </c>
      <c r="C50" s="208" t="s">
        <v>208</v>
      </c>
      <c r="D50" s="209"/>
      <c r="E50" s="205">
        <v>1469774.1</v>
      </c>
      <c r="F50" s="206">
        <v>2780829.55</v>
      </c>
    </row>
    <row r="173" ht="15" customHeight="1"/>
  </sheetData>
  <sheetProtection selectLockedCells="1" selectUnlockedCells="1"/>
  <mergeCells count="6">
    <mergeCell ref="B2:C2"/>
    <mergeCell ref="B3:F3"/>
    <mergeCell ref="B4:F4"/>
    <mergeCell ref="B6:B7"/>
    <mergeCell ref="C6:C7"/>
    <mergeCell ref="E6: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F67"/>
  <sheetViews>
    <sheetView showGridLines="0" workbookViewId="0" topLeftCell="A1">
      <selection activeCell="C104" sqref="C104"/>
    </sheetView>
  </sheetViews>
  <sheetFormatPr defaultColWidth="9.140625" defaultRowHeight="12.75"/>
  <cols>
    <col min="1" max="2" width="9.140625" style="1" customWidth="1"/>
    <col min="3" max="3" width="90.28125" style="1" customWidth="1"/>
    <col min="4" max="4" width="6.140625" style="1" customWidth="1"/>
    <col min="5" max="5" width="16.57421875" style="1" customWidth="1"/>
    <col min="6" max="6" width="15.8515625" style="1" customWidth="1"/>
    <col min="7" max="16384" width="9.140625" style="1" customWidth="1"/>
  </cols>
  <sheetData>
    <row r="2" ht="15" customHeight="1" thickBot="1"/>
    <row r="3" spans="2:6" ht="15" customHeight="1" thickBot="1">
      <c r="B3" s="231" t="s">
        <v>209</v>
      </c>
      <c r="C3" s="235"/>
      <c r="D3" s="235"/>
      <c r="E3" s="235"/>
      <c r="F3" s="232"/>
    </row>
    <row r="4" spans="2:6" ht="15" customHeight="1">
      <c r="B4" s="260" t="s">
        <v>210</v>
      </c>
      <c r="C4" s="260"/>
      <c r="D4" s="260"/>
      <c r="E4" s="260"/>
      <c r="F4" s="260"/>
    </row>
    <row r="5" ht="15" customHeight="1" thickBot="1"/>
    <row r="6" spans="2:6" ht="15" customHeight="1">
      <c r="B6" s="263" t="s">
        <v>305</v>
      </c>
      <c r="C6" s="265" t="s">
        <v>125</v>
      </c>
      <c r="D6" s="265" t="s">
        <v>211</v>
      </c>
      <c r="E6" s="261" t="s">
        <v>126</v>
      </c>
      <c r="F6" s="262"/>
    </row>
    <row r="7" spans="2:6" ht="26.25" customHeight="1" thickBot="1">
      <c r="B7" s="264"/>
      <c r="C7" s="266"/>
      <c r="D7" s="266"/>
      <c r="E7" s="144" t="s">
        <v>5</v>
      </c>
      <c r="F7" s="145" t="s">
        <v>6</v>
      </c>
    </row>
    <row r="8" spans="2:6" ht="13.5" thickBot="1">
      <c r="B8" s="258" t="s">
        <v>309</v>
      </c>
      <c r="C8" s="258"/>
      <c r="D8" s="258"/>
      <c r="E8" s="258"/>
      <c r="F8" s="258"/>
    </row>
    <row r="9" spans="2:6" ht="12.75">
      <c r="B9" s="214" t="s">
        <v>15</v>
      </c>
      <c r="C9" s="215" t="s">
        <v>310</v>
      </c>
      <c r="D9" s="215"/>
      <c r="E9" s="77">
        <f>'[1]Pasywa'!E26</f>
        <v>0</v>
      </c>
      <c r="F9" s="216">
        <f>'[1]Pasywa'!F26</f>
        <v>0</v>
      </c>
    </row>
    <row r="10" spans="2:6" ht="12.75">
      <c r="B10" s="217" t="s">
        <v>25</v>
      </c>
      <c r="C10" s="218" t="s">
        <v>311</v>
      </c>
      <c r="D10" s="29">
        <f>IF('[1]Spis'!D74="tak",HYPERLINK("#nota38",'[1]Spis'!E74),"")</f>
      </c>
      <c r="E10" s="86">
        <f>SUM(E11:E20)</f>
        <v>2870072.3200000003</v>
      </c>
      <c r="F10" s="137">
        <f>SUM(F11:F20)</f>
        <v>-1365466.6</v>
      </c>
    </row>
    <row r="11" spans="2:6" ht="12.75">
      <c r="B11" s="146" t="s">
        <v>17</v>
      </c>
      <c r="C11" s="147" t="s">
        <v>140</v>
      </c>
      <c r="D11" s="147"/>
      <c r="E11" s="42">
        <v>86724.67</v>
      </c>
      <c r="F11" s="136">
        <v>129693.62</v>
      </c>
    </row>
    <row r="12" spans="2:6" ht="12.75">
      <c r="B12" s="146" t="s">
        <v>19</v>
      </c>
      <c r="C12" s="147" t="s">
        <v>312</v>
      </c>
      <c r="D12" s="147"/>
      <c r="E12" s="42">
        <v>-9028.07</v>
      </c>
      <c r="F12" s="136">
        <v>-28723.26</v>
      </c>
    </row>
    <row r="13" spans="2:6" ht="12.75">
      <c r="B13" s="146" t="s">
        <v>21</v>
      </c>
      <c r="C13" s="147" t="s">
        <v>313</v>
      </c>
      <c r="D13" s="147"/>
      <c r="E13" s="42">
        <v>-87500.2</v>
      </c>
      <c r="F13" s="136">
        <v>-384607.44</v>
      </c>
    </row>
    <row r="14" spans="2:6" ht="12.75">
      <c r="B14" s="146" t="s">
        <v>23</v>
      </c>
      <c r="C14" s="147" t="s">
        <v>314</v>
      </c>
      <c r="D14" s="147"/>
      <c r="E14" s="42">
        <v>-192730.09</v>
      </c>
      <c r="F14" s="136">
        <v>-342832.95</v>
      </c>
    </row>
    <row r="15" spans="2:6" ht="12.75">
      <c r="B15" s="146" t="s">
        <v>61</v>
      </c>
      <c r="C15" s="147" t="s">
        <v>315</v>
      </c>
      <c r="D15" s="147"/>
      <c r="E15" s="42">
        <v>191241</v>
      </c>
      <c r="F15" s="136">
        <v>366918.31</v>
      </c>
    </row>
    <row r="16" spans="2:6" ht="12.75">
      <c r="B16" s="146" t="s">
        <v>316</v>
      </c>
      <c r="C16" s="147" t="s">
        <v>317</v>
      </c>
      <c r="D16" s="147"/>
      <c r="E16" s="42">
        <v>-167377.74</v>
      </c>
      <c r="F16" s="136">
        <v>-457666.11</v>
      </c>
    </row>
    <row r="17" spans="2:6" ht="12.75">
      <c r="B17" s="146" t="s">
        <v>318</v>
      </c>
      <c r="C17" s="147" t="s">
        <v>319</v>
      </c>
      <c r="D17" s="147"/>
      <c r="E17" s="42">
        <v>1878062.9</v>
      </c>
      <c r="F17" s="136">
        <v>1273907.77</v>
      </c>
    </row>
    <row r="18" spans="2:6" ht="12.75">
      <c r="B18" s="146" t="s">
        <v>304</v>
      </c>
      <c r="C18" s="147" t="s">
        <v>320</v>
      </c>
      <c r="D18" s="147"/>
      <c r="E18" s="42">
        <v>1458272.53</v>
      </c>
      <c r="F18" s="136">
        <v>-606438.23</v>
      </c>
    </row>
    <row r="19" spans="2:6" ht="12.75">
      <c r="B19" s="146" t="s">
        <v>321</v>
      </c>
      <c r="C19" s="147" t="s">
        <v>322</v>
      </c>
      <c r="D19" s="147"/>
      <c r="E19" s="42">
        <v>-27875.26</v>
      </c>
      <c r="F19" s="136">
        <v>-23457.01</v>
      </c>
    </row>
    <row r="20" spans="2:6" ht="12.75">
      <c r="B20" s="146" t="s">
        <v>323</v>
      </c>
      <c r="C20" s="147" t="s">
        <v>324</v>
      </c>
      <c r="D20" s="147"/>
      <c r="E20" s="42">
        <v>-259717.42</v>
      </c>
      <c r="F20" s="136">
        <v>-1292261.3</v>
      </c>
    </row>
    <row r="21" spans="2:6" ht="13.5" thickBot="1">
      <c r="B21" s="219" t="s">
        <v>73</v>
      </c>
      <c r="C21" s="220" t="s">
        <v>325</v>
      </c>
      <c r="D21" s="220"/>
      <c r="E21" s="221">
        <f>E9+E10</f>
        <v>2870072.3200000003</v>
      </c>
      <c r="F21" s="222">
        <f>F9+F10</f>
        <v>-1365466.6</v>
      </c>
    </row>
    <row r="22" spans="2:6" ht="13.5" thickBot="1">
      <c r="B22" s="259" t="s">
        <v>326</v>
      </c>
      <c r="C22" s="259"/>
      <c r="D22" s="259"/>
      <c r="E22" s="259"/>
      <c r="F22" s="259"/>
    </row>
    <row r="23" spans="2:6" ht="12.75">
      <c r="B23" s="214" t="s">
        <v>15</v>
      </c>
      <c r="C23" s="215" t="s">
        <v>327</v>
      </c>
      <c r="D23" s="215"/>
      <c r="E23" s="77">
        <f>E24+E25+E26+E34</f>
        <v>15720093.09</v>
      </c>
      <c r="F23" s="216">
        <f>F24+F25+F26+F34</f>
        <v>6040102.22</v>
      </c>
    </row>
    <row r="24" spans="2:6" ht="12.75">
      <c r="B24" s="146" t="s">
        <v>17</v>
      </c>
      <c r="C24" s="147" t="s">
        <v>328</v>
      </c>
      <c r="D24" s="147"/>
      <c r="E24" s="42">
        <v>45700</v>
      </c>
      <c r="F24" s="136">
        <v>0</v>
      </c>
    </row>
    <row r="25" spans="2:6" ht="12.75">
      <c r="B25" s="146" t="s">
        <v>19</v>
      </c>
      <c r="C25" s="147" t="s">
        <v>329</v>
      </c>
      <c r="D25" s="147"/>
      <c r="E25" s="42"/>
      <c r="F25" s="136"/>
    </row>
    <row r="26" spans="2:6" ht="12.75">
      <c r="B26" s="146" t="s">
        <v>21</v>
      </c>
      <c r="C26" s="147" t="s">
        <v>330</v>
      </c>
      <c r="D26" s="147"/>
      <c r="E26" s="148">
        <f>E27+E28</f>
        <v>546583.73</v>
      </c>
      <c r="F26" s="149">
        <f>F27+F28</f>
        <v>1935062.71</v>
      </c>
    </row>
    <row r="27" spans="2:6" ht="12.75">
      <c r="B27" s="146" t="s">
        <v>212</v>
      </c>
      <c r="C27" s="147" t="s">
        <v>331</v>
      </c>
      <c r="D27" s="147"/>
      <c r="E27" s="42"/>
      <c r="F27" s="136"/>
    </row>
    <row r="28" spans="2:6" ht="12.75">
      <c r="B28" s="146" t="s">
        <v>213</v>
      </c>
      <c r="C28" s="147" t="s">
        <v>332</v>
      </c>
      <c r="D28" s="147"/>
      <c r="E28" s="148">
        <f>SUM(E29:E33)</f>
        <v>546583.73</v>
      </c>
      <c r="F28" s="149">
        <f>SUM(F29:F33)</f>
        <v>1935062.71</v>
      </c>
    </row>
    <row r="29" spans="2:6" ht="12.75">
      <c r="B29" s="146"/>
      <c r="C29" s="150" t="s">
        <v>333</v>
      </c>
      <c r="D29" s="150"/>
      <c r="E29" s="42">
        <v>376765.43</v>
      </c>
      <c r="F29" s="136">
        <v>1079639</v>
      </c>
    </row>
    <row r="30" spans="2:6" ht="12.75">
      <c r="B30" s="146"/>
      <c r="C30" s="150" t="s">
        <v>334</v>
      </c>
      <c r="D30" s="150"/>
      <c r="E30" s="42">
        <v>28535.2</v>
      </c>
      <c r="F30" s="136">
        <v>0</v>
      </c>
    </row>
    <row r="31" spans="2:6" ht="12.75">
      <c r="B31" s="146"/>
      <c r="C31" s="150" t="s">
        <v>335</v>
      </c>
      <c r="D31" s="150"/>
      <c r="E31" s="42"/>
      <c r="F31" s="136">
        <v>0</v>
      </c>
    </row>
    <row r="32" spans="2:6" ht="12.75">
      <c r="B32" s="146"/>
      <c r="C32" s="150" t="s">
        <v>336</v>
      </c>
      <c r="D32" s="150"/>
      <c r="E32" s="42">
        <v>58965</v>
      </c>
      <c r="F32" s="136">
        <v>384607.44</v>
      </c>
    </row>
    <row r="33" spans="2:6" ht="12.75">
      <c r="B33" s="146"/>
      <c r="C33" s="150" t="s">
        <v>337</v>
      </c>
      <c r="D33" s="150"/>
      <c r="E33" s="42">
        <v>82318.1</v>
      </c>
      <c r="F33" s="136">
        <v>470816.27</v>
      </c>
    </row>
    <row r="34" spans="2:6" ht="12.75">
      <c r="B34" s="146" t="s">
        <v>23</v>
      </c>
      <c r="C34" s="147" t="s">
        <v>338</v>
      </c>
      <c r="D34" s="147"/>
      <c r="E34" s="42">
        <v>15127809.36</v>
      </c>
      <c r="F34" s="136">
        <v>4105039.51</v>
      </c>
    </row>
    <row r="35" spans="2:6" ht="12.75">
      <c r="B35" s="217" t="s">
        <v>25</v>
      </c>
      <c r="C35" s="218" t="s">
        <v>339</v>
      </c>
      <c r="D35" s="218"/>
      <c r="E35" s="86">
        <f>E36+E37+E38+E43</f>
        <v>19154320.3</v>
      </c>
      <c r="F35" s="137">
        <f>F36+F37+F38+F43</f>
        <v>9099128.620000001</v>
      </c>
    </row>
    <row r="36" spans="2:6" ht="12.75">
      <c r="B36" s="146" t="s">
        <v>17</v>
      </c>
      <c r="C36" s="147" t="s">
        <v>340</v>
      </c>
      <c r="D36" s="147"/>
      <c r="E36" s="42">
        <v>697195.13</v>
      </c>
      <c r="F36" s="136">
        <v>624898.72</v>
      </c>
    </row>
    <row r="37" spans="2:6" ht="12.75">
      <c r="B37" s="146" t="s">
        <v>19</v>
      </c>
      <c r="C37" s="147" t="s">
        <v>341</v>
      </c>
      <c r="D37" s="147"/>
      <c r="E37" s="42"/>
      <c r="F37" s="136"/>
    </row>
    <row r="38" spans="2:6" ht="12.75">
      <c r="B38" s="146" t="s">
        <v>21</v>
      </c>
      <c r="C38" s="147" t="s">
        <v>342</v>
      </c>
      <c r="D38" s="147"/>
      <c r="E38" s="148">
        <f>E39+E40</f>
        <v>1370026.33</v>
      </c>
      <c r="F38" s="149">
        <f>F39+F40</f>
        <v>2552696.28</v>
      </c>
    </row>
    <row r="39" spans="2:6" ht="12.75">
      <c r="B39" s="146" t="s">
        <v>212</v>
      </c>
      <c r="C39" s="147" t="s">
        <v>331</v>
      </c>
      <c r="D39" s="147"/>
      <c r="E39" s="42">
        <v>582908.64</v>
      </c>
      <c r="F39" s="136"/>
    </row>
    <row r="40" spans="2:6" ht="12.75">
      <c r="B40" s="146" t="s">
        <v>213</v>
      </c>
      <c r="C40" s="147" t="s">
        <v>332</v>
      </c>
      <c r="D40" s="147"/>
      <c r="E40" s="148">
        <f>SUM(E41:E42)</f>
        <v>787117.69</v>
      </c>
      <c r="F40" s="149">
        <f>SUM(F41:F42)</f>
        <v>2552696.28</v>
      </c>
    </row>
    <row r="41" spans="2:6" ht="12.75">
      <c r="B41" s="146"/>
      <c r="C41" s="150" t="s">
        <v>343</v>
      </c>
      <c r="D41" s="150"/>
      <c r="E41" s="42">
        <v>787117.69</v>
      </c>
      <c r="F41" s="136">
        <v>2552696.28</v>
      </c>
    </row>
    <row r="42" spans="2:6" ht="12.75">
      <c r="B42" s="146"/>
      <c r="C42" s="150" t="s">
        <v>344</v>
      </c>
      <c r="D42" s="150"/>
      <c r="E42" s="42"/>
      <c r="F42" s="136">
        <v>0</v>
      </c>
    </row>
    <row r="43" spans="2:6" ht="12.75">
      <c r="B43" s="146" t="s">
        <v>23</v>
      </c>
      <c r="C43" s="147" t="s">
        <v>345</v>
      </c>
      <c r="D43" s="147"/>
      <c r="E43" s="42">
        <v>17087098.84</v>
      </c>
      <c r="F43" s="136">
        <v>5921533.62</v>
      </c>
    </row>
    <row r="44" spans="2:6" ht="13.5" thickBot="1">
      <c r="B44" s="219" t="s">
        <v>73</v>
      </c>
      <c r="C44" s="220" t="s">
        <v>346</v>
      </c>
      <c r="D44" s="220"/>
      <c r="E44" s="221">
        <f>E23-E35</f>
        <v>-3434227.210000001</v>
      </c>
      <c r="F44" s="222">
        <f>F23-F35</f>
        <v>-3059026.4000000013</v>
      </c>
    </row>
    <row r="45" spans="2:6" ht="13.5" thickBot="1">
      <c r="B45" s="259" t="s">
        <v>347</v>
      </c>
      <c r="C45" s="259"/>
      <c r="D45" s="259"/>
      <c r="E45" s="259"/>
      <c r="F45" s="259"/>
    </row>
    <row r="46" spans="2:6" ht="12.75">
      <c r="B46" s="214" t="s">
        <v>15</v>
      </c>
      <c r="C46" s="215" t="s">
        <v>327</v>
      </c>
      <c r="D46" s="215"/>
      <c r="E46" s="77">
        <f>SUM(E47:E50)</f>
        <v>0</v>
      </c>
      <c r="F46" s="216">
        <f>SUM(F47:F50)</f>
        <v>637162.54</v>
      </c>
    </row>
    <row r="47" spans="2:6" ht="25.5">
      <c r="B47" s="146" t="s">
        <v>17</v>
      </c>
      <c r="C47" s="147" t="s">
        <v>348</v>
      </c>
      <c r="D47" s="147"/>
      <c r="E47" s="42"/>
      <c r="F47" s="136"/>
    </row>
    <row r="48" spans="2:6" ht="12.75">
      <c r="B48" s="146" t="s">
        <v>19</v>
      </c>
      <c r="C48" s="147" t="s">
        <v>349</v>
      </c>
      <c r="D48" s="147"/>
      <c r="E48" s="42"/>
      <c r="F48" s="136">
        <v>637162.54</v>
      </c>
    </row>
    <row r="49" spans="2:6" ht="12.75">
      <c r="B49" s="146" t="s">
        <v>21</v>
      </c>
      <c r="C49" s="147" t="s">
        <v>350</v>
      </c>
      <c r="D49" s="147"/>
      <c r="E49" s="42"/>
      <c r="F49" s="136"/>
    </row>
    <row r="50" spans="2:6" ht="12.75">
      <c r="B50" s="146" t="s">
        <v>23</v>
      </c>
      <c r="C50" s="147" t="s">
        <v>351</v>
      </c>
      <c r="D50" s="147"/>
      <c r="E50" s="42"/>
      <c r="F50" s="136"/>
    </row>
    <row r="51" spans="2:6" ht="12.75">
      <c r="B51" s="217" t="s">
        <v>25</v>
      </c>
      <c r="C51" s="218" t="s">
        <v>339</v>
      </c>
      <c r="D51" s="218"/>
      <c r="E51" s="86">
        <f>SUM(E52:E60)</f>
        <v>0</v>
      </c>
      <c r="F51" s="137">
        <f>SUM(F52:F60)</f>
        <v>21976.26</v>
      </c>
    </row>
    <row r="52" spans="2:6" ht="12.75">
      <c r="B52" s="146" t="s">
        <v>17</v>
      </c>
      <c r="C52" s="147" t="s">
        <v>352</v>
      </c>
      <c r="D52" s="147"/>
      <c r="E52" s="42"/>
      <c r="F52" s="136"/>
    </row>
    <row r="53" spans="2:6" ht="12.75">
      <c r="B53" s="146" t="s">
        <v>19</v>
      </c>
      <c r="C53" s="147" t="s">
        <v>353</v>
      </c>
      <c r="D53" s="147"/>
      <c r="E53" s="42"/>
      <c r="F53" s="136"/>
    </row>
    <row r="54" spans="2:6" ht="12.75">
      <c r="B54" s="146" t="s">
        <v>21</v>
      </c>
      <c r="C54" s="147" t="s">
        <v>354</v>
      </c>
      <c r="D54" s="147"/>
      <c r="E54" s="42"/>
      <c r="F54" s="136"/>
    </row>
    <row r="55" spans="2:6" ht="12.75">
      <c r="B55" s="146" t="s">
        <v>23</v>
      </c>
      <c r="C55" s="147" t="s">
        <v>355</v>
      </c>
      <c r="D55" s="147"/>
      <c r="E55" s="42"/>
      <c r="F55" s="136"/>
    </row>
    <row r="56" spans="2:6" ht="12.75">
      <c r="B56" s="146" t="s">
        <v>61</v>
      </c>
      <c r="C56" s="147" t="s">
        <v>356</v>
      </c>
      <c r="D56" s="147"/>
      <c r="E56" s="42"/>
      <c r="F56" s="136"/>
    </row>
    <row r="57" spans="2:6" ht="12.75">
      <c r="B57" s="146" t="s">
        <v>316</v>
      </c>
      <c r="C57" s="147" t="s">
        <v>357</v>
      </c>
      <c r="D57" s="147"/>
      <c r="E57" s="42"/>
      <c r="F57" s="136"/>
    </row>
    <row r="58" spans="2:6" ht="12.75">
      <c r="B58" s="146" t="s">
        <v>318</v>
      </c>
      <c r="C58" s="147" t="s">
        <v>358</v>
      </c>
      <c r="D58" s="147"/>
      <c r="E58" s="42"/>
      <c r="F58" s="136"/>
    </row>
    <row r="59" spans="2:6" ht="12.75">
      <c r="B59" s="146" t="s">
        <v>304</v>
      </c>
      <c r="C59" s="147" t="s">
        <v>359</v>
      </c>
      <c r="D59" s="147"/>
      <c r="E59" s="42"/>
      <c r="F59" s="136">
        <v>21976.26</v>
      </c>
    </row>
    <row r="60" spans="2:6" ht="12.75">
      <c r="B60" s="146" t="s">
        <v>321</v>
      </c>
      <c r="C60" s="147" t="s">
        <v>360</v>
      </c>
      <c r="D60" s="147"/>
      <c r="E60" s="42"/>
      <c r="F60" s="136"/>
    </row>
    <row r="61" spans="2:6" ht="13.5" thickBot="1">
      <c r="B61" s="219" t="s">
        <v>73</v>
      </c>
      <c r="C61" s="220" t="s">
        <v>361</v>
      </c>
      <c r="D61" s="220"/>
      <c r="E61" s="221">
        <f>E46-E51</f>
        <v>0</v>
      </c>
      <c r="F61" s="222">
        <f>F46-F51</f>
        <v>615186.28</v>
      </c>
    </row>
    <row r="62" spans="2:6" ht="13.5" thickBot="1">
      <c r="B62" s="223" t="s">
        <v>156</v>
      </c>
      <c r="C62" s="224" t="s">
        <v>214</v>
      </c>
      <c r="D62" s="224"/>
      <c r="E62" s="92">
        <v>905619.21</v>
      </c>
      <c r="F62" s="139">
        <v>-1028477.17</v>
      </c>
    </row>
    <row r="63" spans="2:6" ht="12.75">
      <c r="B63" s="214" t="s">
        <v>161</v>
      </c>
      <c r="C63" s="215" t="s">
        <v>215</v>
      </c>
      <c r="D63" s="215"/>
      <c r="E63" s="225">
        <v>905619.21</v>
      </c>
      <c r="F63" s="226">
        <v>-999753.91</v>
      </c>
    </row>
    <row r="64" spans="2:6" ht="12.75">
      <c r="B64" s="146"/>
      <c r="C64" s="150" t="s">
        <v>216</v>
      </c>
      <c r="D64" s="150"/>
      <c r="E64" s="42"/>
      <c r="F64" s="136">
        <v>-28723.26</v>
      </c>
    </row>
    <row r="65" spans="2:6" ht="12.75">
      <c r="B65" s="217" t="s">
        <v>166</v>
      </c>
      <c r="C65" s="218" t="s">
        <v>217</v>
      </c>
      <c r="D65" s="218"/>
      <c r="E65" s="227">
        <v>988627.02</v>
      </c>
      <c r="F65" s="137">
        <v>1894246.23</v>
      </c>
    </row>
    <row r="66" spans="2:6" ht="12.75">
      <c r="B66" s="217" t="s">
        <v>168</v>
      </c>
      <c r="C66" s="218" t="s">
        <v>218</v>
      </c>
      <c r="D66" s="218"/>
      <c r="E66" s="86">
        <v>1894246.23</v>
      </c>
      <c r="F66" s="86">
        <v>865769.06</v>
      </c>
    </row>
    <row r="67" spans="2:6" ht="13.5" thickBot="1">
      <c r="B67" s="210"/>
      <c r="C67" s="211" t="s">
        <v>219</v>
      </c>
      <c r="D67" s="211"/>
      <c r="E67" s="212"/>
      <c r="F67" s="213"/>
    </row>
  </sheetData>
  <mergeCells count="9">
    <mergeCell ref="B3:F3"/>
    <mergeCell ref="B4:F4"/>
    <mergeCell ref="E6:F6"/>
    <mergeCell ref="B6:B7"/>
    <mergeCell ref="C6:C7"/>
    <mergeCell ref="D6:D7"/>
    <mergeCell ref="B8:F8"/>
    <mergeCell ref="B22:F22"/>
    <mergeCell ref="B45:F45"/>
  </mergeCells>
  <printOptions/>
  <pageMargins left="0.75" right="0.75" top="1" bottom="1" header="0.5" footer="0.5"/>
  <pageSetup orientation="portrait" paperSize="9" r:id="rId1"/>
  <ignoredErrors>
    <ignoredError sqref="E40:F40 E28:F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E112"/>
  <sheetViews>
    <sheetView showGridLines="0" workbookViewId="0" topLeftCell="A1">
      <selection activeCell="C143" sqref="C143"/>
    </sheetView>
  </sheetViews>
  <sheetFormatPr defaultColWidth="9.140625" defaultRowHeight="12.75"/>
  <cols>
    <col min="1" max="2" width="9.140625" style="1" customWidth="1"/>
    <col min="3" max="3" width="64.57421875" style="1" customWidth="1"/>
    <col min="4" max="4" width="21.57421875" style="1" customWidth="1"/>
    <col min="5" max="5" width="22.57421875" style="1" customWidth="1"/>
    <col min="6" max="6" width="21.28125" style="1" customWidth="1"/>
    <col min="7" max="16384" width="9.140625" style="1" customWidth="1"/>
  </cols>
  <sheetData>
    <row r="2" spans="2:5" ht="13.5" thickBot="1">
      <c r="B2" s="270"/>
      <c r="C2" s="270"/>
      <c r="D2" s="151"/>
      <c r="E2" s="151"/>
    </row>
    <row r="3" spans="2:5" ht="13.5" thickBot="1">
      <c r="B3" s="273" t="s">
        <v>220</v>
      </c>
      <c r="C3" s="274"/>
      <c r="D3" s="274"/>
      <c r="E3" s="275"/>
    </row>
    <row r="4" spans="2:5" ht="13.5" thickBot="1">
      <c r="B4" s="159"/>
      <c r="C4" s="159"/>
      <c r="D4" s="159"/>
      <c r="E4" s="159"/>
    </row>
    <row r="5" spans="2:5" ht="12.75">
      <c r="B5" s="276" t="s">
        <v>305</v>
      </c>
      <c r="C5" s="278" t="s">
        <v>125</v>
      </c>
      <c r="D5" s="280" t="s">
        <v>126</v>
      </c>
      <c r="E5" s="281"/>
    </row>
    <row r="6" spans="2:5" ht="26.25" thickBot="1">
      <c r="B6" s="277"/>
      <c r="C6" s="279"/>
      <c r="D6" s="160" t="s">
        <v>5</v>
      </c>
      <c r="E6" s="161" t="s">
        <v>6</v>
      </c>
    </row>
    <row r="7" spans="2:5" ht="13.5" thickBot="1">
      <c r="B7" s="282"/>
      <c r="C7" s="283"/>
      <c r="D7" s="283"/>
      <c r="E7" s="284"/>
    </row>
    <row r="8" spans="2:5" ht="15" customHeight="1" thickBot="1">
      <c r="B8" s="162" t="s">
        <v>15</v>
      </c>
      <c r="C8" s="163" t="s">
        <v>221</v>
      </c>
      <c r="D8" s="164">
        <v>7987793.73</v>
      </c>
      <c r="E8" s="165">
        <v>9457567.83</v>
      </c>
    </row>
    <row r="9" spans="2:5" ht="15" customHeight="1">
      <c r="B9" s="152"/>
      <c r="C9" s="153" t="s">
        <v>222</v>
      </c>
      <c r="D9" s="148">
        <v>0</v>
      </c>
      <c r="E9" s="149">
        <v>0</v>
      </c>
    </row>
    <row r="10" spans="2:5" ht="15" customHeight="1" thickBot="1">
      <c r="B10" s="152"/>
      <c r="C10" s="166" t="s">
        <v>223</v>
      </c>
      <c r="D10" s="42">
        <v>0</v>
      </c>
      <c r="E10" s="136">
        <v>0</v>
      </c>
    </row>
    <row r="11" spans="2:5" ht="15" customHeight="1" thickBot="1">
      <c r="B11" s="162" t="s">
        <v>224</v>
      </c>
      <c r="C11" s="163" t="s">
        <v>225</v>
      </c>
      <c r="D11" s="164">
        <v>7987793.73</v>
      </c>
      <c r="E11" s="165">
        <v>9457567.83</v>
      </c>
    </row>
    <row r="12" spans="2:5" ht="1.5" customHeight="1" thickBot="1">
      <c r="B12" s="167"/>
      <c r="C12" s="168"/>
      <c r="D12" s="168"/>
      <c r="E12" s="169"/>
    </row>
    <row r="13" spans="2:5" ht="15" customHeight="1">
      <c r="B13" s="170" t="s">
        <v>226</v>
      </c>
      <c r="C13" s="171" t="s">
        <v>227</v>
      </c>
      <c r="D13" s="172">
        <v>2000000</v>
      </c>
      <c r="E13" s="173">
        <v>2000000</v>
      </c>
    </row>
    <row r="14" spans="2:5" ht="15" customHeight="1">
      <c r="B14" s="152" t="s">
        <v>228</v>
      </c>
      <c r="C14" s="153" t="s">
        <v>229</v>
      </c>
      <c r="D14" s="148">
        <v>0</v>
      </c>
      <c r="E14" s="149">
        <v>0</v>
      </c>
    </row>
    <row r="15" spans="2:5" ht="15" customHeight="1">
      <c r="B15" s="152" t="s">
        <v>212</v>
      </c>
      <c r="C15" s="153" t="s">
        <v>230</v>
      </c>
      <c r="D15" s="148">
        <v>0</v>
      </c>
      <c r="E15" s="149">
        <v>0</v>
      </c>
    </row>
    <row r="16" spans="2:5" ht="15" customHeight="1">
      <c r="B16" s="152"/>
      <c r="C16" s="166" t="s">
        <v>231</v>
      </c>
      <c r="D16" s="42"/>
      <c r="E16" s="136"/>
    </row>
    <row r="17" spans="2:5" ht="15" customHeight="1">
      <c r="B17" s="152"/>
      <c r="C17" s="154" t="s">
        <v>232</v>
      </c>
      <c r="D17" s="42"/>
      <c r="E17" s="136"/>
    </row>
    <row r="18" spans="2:5" ht="15" customHeight="1">
      <c r="B18" s="152" t="s">
        <v>213</v>
      </c>
      <c r="C18" s="153" t="s">
        <v>233</v>
      </c>
      <c r="D18" s="148">
        <v>0</v>
      </c>
      <c r="E18" s="149">
        <v>0</v>
      </c>
    </row>
    <row r="19" spans="2:5" ht="15" customHeight="1">
      <c r="B19" s="152"/>
      <c r="C19" s="166" t="s">
        <v>234</v>
      </c>
      <c r="D19" s="42"/>
      <c r="E19" s="136"/>
    </row>
    <row r="20" spans="2:5" ht="15" customHeight="1">
      <c r="B20" s="152"/>
      <c r="C20" s="154" t="s">
        <v>232</v>
      </c>
      <c r="D20" s="42"/>
      <c r="E20" s="136"/>
    </row>
    <row r="21" spans="2:5" ht="15" customHeight="1" thickBot="1">
      <c r="B21" s="155" t="s">
        <v>235</v>
      </c>
      <c r="C21" s="156" t="s">
        <v>236</v>
      </c>
      <c r="D21" s="157">
        <v>2000000</v>
      </c>
      <c r="E21" s="158">
        <v>2000000</v>
      </c>
    </row>
    <row r="22" spans="2:5" ht="1.5" customHeight="1">
      <c r="B22" s="267"/>
      <c r="C22" s="268"/>
      <c r="D22" s="268"/>
      <c r="E22" s="269"/>
    </row>
    <row r="23" spans="2:5" ht="15" customHeight="1">
      <c r="B23" s="174" t="s">
        <v>237</v>
      </c>
      <c r="C23" s="175" t="s">
        <v>238</v>
      </c>
      <c r="D23" s="176"/>
      <c r="E23" s="177"/>
    </row>
    <row r="24" spans="2:5" ht="15" customHeight="1">
      <c r="B24" s="152" t="s">
        <v>239</v>
      </c>
      <c r="C24" s="153" t="s">
        <v>240</v>
      </c>
      <c r="D24" s="148">
        <v>0</v>
      </c>
      <c r="E24" s="149">
        <v>0</v>
      </c>
    </row>
    <row r="25" spans="2:5" ht="15" customHeight="1">
      <c r="B25" s="152" t="s">
        <v>212</v>
      </c>
      <c r="C25" s="153" t="s">
        <v>230</v>
      </c>
      <c r="D25" s="148">
        <v>0</v>
      </c>
      <c r="E25" s="149">
        <v>0</v>
      </c>
    </row>
    <row r="26" spans="2:5" ht="15" customHeight="1">
      <c r="B26" s="152"/>
      <c r="C26" s="154" t="s">
        <v>241</v>
      </c>
      <c r="D26" s="42"/>
      <c r="E26" s="136"/>
    </row>
    <row r="27" spans="2:5" ht="15" customHeight="1">
      <c r="B27" s="152" t="s">
        <v>213</v>
      </c>
      <c r="C27" s="153" t="s">
        <v>233</v>
      </c>
      <c r="D27" s="148">
        <v>0</v>
      </c>
      <c r="E27" s="149">
        <v>0</v>
      </c>
    </row>
    <row r="28" spans="2:5" ht="15" customHeight="1">
      <c r="B28" s="152"/>
      <c r="C28" s="154" t="s">
        <v>241</v>
      </c>
      <c r="D28" s="42"/>
      <c r="E28" s="136"/>
    </row>
    <row r="29" spans="2:5" ht="15" customHeight="1" thickBot="1">
      <c r="B29" s="155" t="s">
        <v>242</v>
      </c>
      <c r="C29" s="156" t="s">
        <v>243</v>
      </c>
      <c r="D29" s="157">
        <v>0</v>
      </c>
      <c r="E29" s="158">
        <v>0</v>
      </c>
    </row>
    <row r="30" spans="2:5" ht="1.5" customHeight="1">
      <c r="B30" s="267"/>
      <c r="C30" s="268"/>
      <c r="D30" s="268"/>
      <c r="E30" s="269"/>
    </row>
    <row r="31" spans="2:5" ht="15" customHeight="1">
      <c r="B31" s="174" t="s">
        <v>21</v>
      </c>
      <c r="C31" s="175" t="s">
        <v>244</v>
      </c>
      <c r="D31" s="176"/>
      <c r="E31" s="177"/>
    </row>
    <row r="32" spans="2:5" ht="15" customHeight="1">
      <c r="B32" s="152"/>
      <c r="C32" s="153" t="s">
        <v>245</v>
      </c>
      <c r="D32" s="42">
        <v>0</v>
      </c>
      <c r="E32" s="136">
        <v>0</v>
      </c>
    </row>
    <row r="33" spans="2:5" ht="15" customHeight="1">
      <c r="B33" s="152" t="s">
        <v>212</v>
      </c>
      <c r="C33" s="153" t="s">
        <v>230</v>
      </c>
      <c r="D33" s="42">
        <v>0</v>
      </c>
      <c r="E33" s="136">
        <v>0</v>
      </c>
    </row>
    <row r="34" spans="2:5" ht="15" customHeight="1">
      <c r="B34" s="152"/>
      <c r="C34" s="154" t="s">
        <v>246</v>
      </c>
      <c r="D34" s="42"/>
      <c r="E34" s="136"/>
    </row>
    <row r="35" spans="2:5" ht="15" customHeight="1">
      <c r="B35" s="152"/>
      <c r="C35" s="154" t="s">
        <v>247</v>
      </c>
      <c r="D35" s="42"/>
      <c r="E35" s="136"/>
    </row>
    <row r="36" spans="2:5" ht="15" customHeight="1">
      <c r="B36" s="152"/>
      <c r="C36" s="154" t="s">
        <v>241</v>
      </c>
      <c r="D36" s="42"/>
      <c r="E36" s="136"/>
    </row>
    <row r="37" spans="2:5" ht="15" customHeight="1">
      <c r="B37" s="152" t="s">
        <v>213</v>
      </c>
      <c r="C37" s="153" t="s">
        <v>233</v>
      </c>
      <c r="D37" s="42">
        <v>0</v>
      </c>
      <c r="E37" s="136">
        <v>0</v>
      </c>
    </row>
    <row r="38" spans="2:5" ht="15" customHeight="1">
      <c r="B38" s="152"/>
      <c r="C38" s="154" t="s">
        <v>248</v>
      </c>
      <c r="D38" s="42"/>
      <c r="E38" s="136"/>
    </row>
    <row r="39" spans="2:5" ht="15" customHeight="1">
      <c r="B39" s="152"/>
      <c r="C39" s="154" t="s">
        <v>241</v>
      </c>
      <c r="D39" s="42"/>
      <c r="E39" s="136"/>
    </row>
    <row r="40" spans="2:5" ht="15" customHeight="1">
      <c r="B40" s="152"/>
      <c r="C40" s="154" t="s">
        <v>241</v>
      </c>
      <c r="D40" s="42"/>
      <c r="E40" s="136"/>
    </row>
    <row r="41" spans="2:5" ht="15" customHeight="1" thickBot="1">
      <c r="B41" s="155" t="s">
        <v>249</v>
      </c>
      <c r="C41" s="156" t="s">
        <v>250</v>
      </c>
      <c r="D41" s="157">
        <v>0</v>
      </c>
      <c r="E41" s="158">
        <v>0</v>
      </c>
    </row>
    <row r="42" spans="2:5" ht="1.5" customHeight="1">
      <c r="B42" s="267"/>
      <c r="C42" s="268"/>
      <c r="D42" s="268"/>
      <c r="E42" s="269"/>
    </row>
    <row r="43" spans="2:5" ht="15" customHeight="1">
      <c r="B43" s="174" t="s">
        <v>251</v>
      </c>
      <c r="C43" s="175" t="s">
        <v>252</v>
      </c>
      <c r="D43" s="176">
        <v>5076701.3</v>
      </c>
      <c r="E43" s="177">
        <v>5987793.73</v>
      </c>
    </row>
    <row r="44" spans="2:5" ht="15" customHeight="1">
      <c r="B44" s="152" t="s">
        <v>253</v>
      </c>
      <c r="C44" s="153" t="s">
        <v>254</v>
      </c>
      <c r="D44" s="148">
        <v>911092.43</v>
      </c>
      <c r="E44" s="149">
        <v>1469774.1</v>
      </c>
    </row>
    <row r="45" spans="2:5" ht="15" customHeight="1">
      <c r="B45" s="152" t="s">
        <v>212</v>
      </c>
      <c r="C45" s="153" t="s">
        <v>230</v>
      </c>
      <c r="D45" s="148">
        <v>911092.43</v>
      </c>
      <c r="E45" s="149">
        <v>1469774.1</v>
      </c>
    </row>
    <row r="46" spans="2:5" ht="15" customHeight="1">
      <c r="B46" s="152"/>
      <c r="C46" s="166" t="s">
        <v>255</v>
      </c>
      <c r="D46" s="42"/>
      <c r="E46" s="136"/>
    </row>
    <row r="47" spans="2:5" ht="15" customHeight="1">
      <c r="B47" s="152"/>
      <c r="C47" s="166" t="s">
        <v>256</v>
      </c>
      <c r="D47" s="42"/>
      <c r="E47" s="136"/>
    </row>
    <row r="48" spans="2:5" ht="15" customHeight="1">
      <c r="B48" s="152"/>
      <c r="C48" s="166" t="s">
        <v>257</v>
      </c>
      <c r="D48" s="42">
        <v>911092.43</v>
      </c>
      <c r="E48" s="136">
        <v>1469774.1</v>
      </c>
    </row>
    <row r="49" spans="2:5" ht="15" customHeight="1">
      <c r="B49" s="152"/>
      <c r="C49" s="154" t="s">
        <v>232</v>
      </c>
      <c r="D49" s="42"/>
      <c r="E49" s="136"/>
    </row>
    <row r="50" spans="2:5" ht="15" customHeight="1">
      <c r="B50" s="152" t="s">
        <v>213</v>
      </c>
      <c r="C50" s="153" t="s">
        <v>233</v>
      </c>
      <c r="D50" s="148">
        <v>0</v>
      </c>
      <c r="E50" s="149">
        <v>0</v>
      </c>
    </row>
    <row r="51" spans="2:5" ht="15" customHeight="1">
      <c r="B51" s="152"/>
      <c r="C51" s="154" t="s">
        <v>258</v>
      </c>
      <c r="D51" s="42"/>
      <c r="E51" s="136"/>
    </row>
    <row r="52" spans="2:5" ht="15" customHeight="1">
      <c r="B52" s="152"/>
      <c r="C52" s="154" t="s">
        <v>241</v>
      </c>
      <c r="D52" s="42"/>
      <c r="E52" s="136"/>
    </row>
    <row r="53" spans="2:5" ht="15" customHeight="1" thickBot="1">
      <c r="B53" s="155" t="s">
        <v>259</v>
      </c>
      <c r="C53" s="156" t="s">
        <v>260</v>
      </c>
      <c r="D53" s="157">
        <v>5987793.73</v>
      </c>
      <c r="E53" s="158">
        <v>7457567.83</v>
      </c>
    </row>
    <row r="54" spans="2:5" ht="1.5" customHeight="1">
      <c r="B54" s="267"/>
      <c r="C54" s="268"/>
      <c r="D54" s="268"/>
      <c r="E54" s="269"/>
    </row>
    <row r="55" spans="2:5" ht="15" customHeight="1">
      <c r="B55" s="174" t="s">
        <v>261</v>
      </c>
      <c r="C55" s="175" t="s">
        <v>262</v>
      </c>
      <c r="D55" s="176"/>
      <c r="E55" s="177"/>
    </row>
    <row r="56" spans="2:5" ht="15" customHeight="1">
      <c r="B56" s="152" t="s">
        <v>263</v>
      </c>
      <c r="C56" s="153" t="s">
        <v>264</v>
      </c>
      <c r="D56" s="148">
        <v>0</v>
      </c>
      <c r="E56" s="149">
        <v>0</v>
      </c>
    </row>
    <row r="57" spans="2:5" ht="15" customHeight="1">
      <c r="B57" s="152" t="s">
        <v>212</v>
      </c>
      <c r="C57" s="153" t="s">
        <v>230</v>
      </c>
      <c r="D57" s="148">
        <v>0</v>
      </c>
      <c r="E57" s="149">
        <v>0</v>
      </c>
    </row>
    <row r="58" spans="2:5" ht="15" customHeight="1">
      <c r="B58" s="152"/>
      <c r="C58" s="154" t="s">
        <v>241</v>
      </c>
      <c r="D58" s="42"/>
      <c r="E58" s="136"/>
    </row>
    <row r="59" spans="2:5" ht="15" customHeight="1">
      <c r="B59" s="152"/>
      <c r="C59" s="154" t="s">
        <v>241</v>
      </c>
      <c r="D59" s="42"/>
      <c r="E59" s="136"/>
    </row>
    <row r="60" spans="2:5" ht="15" customHeight="1">
      <c r="B60" s="152"/>
      <c r="C60" s="154" t="s">
        <v>241</v>
      </c>
      <c r="D60" s="42"/>
      <c r="E60" s="136"/>
    </row>
    <row r="61" spans="2:5" ht="15" customHeight="1">
      <c r="B61" s="152" t="s">
        <v>213</v>
      </c>
      <c r="C61" s="153" t="s">
        <v>233</v>
      </c>
      <c r="D61" s="148">
        <v>0</v>
      </c>
      <c r="E61" s="149">
        <v>0</v>
      </c>
    </row>
    <row r="62" spans="2:5" ht="15" customHeight="1">
      <c r="B62" s="152"/>
      <c r="C62" s="166" t="s">
        <v>265</v>
      </c>
      <c r="D62" s="42"/>
      <c r="E62" s="136"/>
    </row>
    <row r="63" spans="2:5" ht="15" customHeight="1">
      <c r="B63" s="152"/>
      <c r="C63" s="154" t="s">
        <v>241</v>
      </c>
      <c r="D63" s="42"/>
      <c r="E63" s="136"/>
    </row>
    <row r="64" spans="2:5" ht="15" customHeight="1">
      <c r="B64" s="152"/>
      <c r="C64" s="154" t="s">
        <v>241</v>
      </c>
      <c r="D64" s="42"/>
      <c r="E64" s="136"/>
    </row>
    <row r="65" spans="2:5" ht="15" customHeight="1" thickBot="1">
      <c r="B65" s="155" t="s">
        <v>266</v>
      </c>
      <c r="C65" s="156" t="s">
        <v>267</v>
      </c>
      <c r="D65" s="157">
        <v>0</v>
      </c>
      <c r="E65" s="158">
        <v>0</v>
      </c>
    </row>
    <row r="66" spans="2:5" ht="1.5" customHeight="1">
      <c r="B66" s="268"/>
      <c r="C66" s="268"/>
      <c r="D66" s="268"/>
      <c r="E66" s="268"/>
    </row>
    <row r="67" spans="2:5" ht="15" customHeight="1">
      <c r="B67" s="174" t="s">
        <v>268</v>
      </c>
      <c r="C67" s="175" t="s">
        <v>269</v>
      </c>
      <c r="D67" s="176"/>
      <c r="E67" s="177"/>
    </row>
    <row r="68" spans="2:5" ht="15" customHeight="1">
      <c r="B68" s="152" t="s">
        <v>270</v>
      </c>
      <c r="C68" s="153" t="s">
        <v>271</v>
      </c>
      <c r="D68" s="148">
        <v>0</v>
      </c>
      <c r="E68" s="149">
        <v>0</v>
      </c>
    </row>
    <row r="69" spans="2:5" ht="15" customHeight="1">
      <c r="B69" s="152" t="s">
        <v>212</v>
      </c>
      <c r="C69" s="153" t="s">
        <v>230</v>
      </c>
      <c r="D69" s="148">
        <v>0</v>
      </c>
      <c r="E69" s="149">
        <v>0</v>
      </c>
    </row>
    <row r="70" spans="2:5" ht="15" customHeight="1">
      <c r="B70" s="152"/>
      <c r="C70" s="154" t="s">
        <v>241</v>
      </c>
      <c r="D70" s="42"/>
      <c r="E70" s="136"/>
    </row>
    <row r="71" spans="2:5" ht="15" customHeight="1">
      <c r="B71" s="152"/>
      <c r="C71" s="154" t="s">
        <v>241</v>
      </c>
      <c r="D71" s="42"/>
      <c r="E71" s="136"/>
    </row>
    <row r="72" spans="2:5" ht="15" customHeight="1">
      <c r="B72" s="152" t="s">
        <v>213</v>
      </c>
      <c r="C72" s="153" t="s">
        <v>233</v>
      </c>
      <c r="D72" s="148">
        <v>0</v>
      </c>
      <c r="E72" s="149">
        <v>0</v>
      </c>
    </row>
    <row r="73" spans="2:5" ht="15" customHeight="1">
      <c r="B73" s="152"/>
      <c r="C73" s="154" t="s">
        <v>241</v>
      </c>
      <c r="D73" s="42"/>
      <c r="E73" s="136"/>
    </row>
    <row r="74" spans="2:5" ht="15" customHeight="1">
      <c r="B74" s="152"/>
      <c r="C74" s="154" t="s">
        <v>241</v>
      </c>
      <c r="D74" s="42"/>
      <c r="E74" s="136"/>
    </row>
    <row r="75" spans="2:5" ht="15" customHeight="1" thickBot="1">
      <c r="B75" s="155" t="s">
        <v>272</v>
      </c>
      <c r="C75" s="156" t="s">
        <v>273</v>
      </c>
      <c r="D75" s="157">
        <v>0</v>
      </c>
      <c r="E75" s="158">
        <v>0</v>
      </c>
    </row>
    <row r="76" spans="2:5" ht="1.5" customHeight="1">
      <c r="B76" s="271"/>
      <c r="C76" s="271"/>
      <c r="D76" s="271"/>
      <c r="E76" s="271"/>
    </row>
    <row r="77" spans="2:5" ht="15" customHeight="1">
      <c r="B77" s="174" t="s">
        <v>274</v>
      </c>
      <c r="C77" s="175" t="s">
        <v>275</v>
      </c>
      <c r="D77" s="176">
        <v>911092.43</v>
      </c>
      <c r="E77" s="177">
        <v>1469774.1</v>
      </c>
    </row>
    <row r="78" spans="2:5" ht="15" customHeight="1">
      <c r="B78" s="152" t="s">
        <v>276</v>
      </c>
      <c r="C78" s="153" t="s">
        <v>277</v>
      </c>
      <c r="D78" s="42">
        <v>911092.43</v>
      </c>
      <c r="E78" s="177">
        <v>1469774.1</v>
      </c>
    </row>
    <row r="79" spans="2:5" ht="15" customHeight="1">
      <c r="B79" s="146"/>
      <c r="C79" s="166" t="s">
        <v>278</v>
      </c>
      <c r="D79" s="176"/>
      <c r="E79" s="177"/>
    </row>
    <row r="80" spans="2:5" ht="15" customHeight="1">
      <c r="B80" s="152"/>
      <c r="C80" s="166" t="s">
        <v>279</v>
      </c>
      <c r="D80" s="42"/>
      <c r="E80" s="136"/>
    </row>
    <row r="81" spans="2:5" ht="15" customHeight="1">
      <c r="B81" s="152" t="s">
        <v>280</v>
      </c>
      <c r="C81" s="153" t="s">
        <v>281</v>
      </c>
      <c r="D81" s="42">
        <v>911092.43</v>
      </c>
      <c r="E81" s="149">
        <v>1469774.1</v>
      </c>
    </row>
    <row r="82" spans="2:5" ht="15" customHeight="1">
      <c r="B82" s="152" t="s">
        <v>212</v>
      </c>
      <c r="C82" s="153" t="s">
        <v>230</v>
      </c>
      <c r="D82" s="148">
        <v>0</v>
      </c>
      <c r="E82" s="149">
        <v>0</v>
      </c>
    </row>
    <row r="83" spans="2:5" ht="15" customHeight="1">
      <c r="B83" s="152"/>
      <c r="C83" s="166" t="s">
        <v>282</v>
      </c>
      <c r="D83" s="42"/>
      <c r="E83" s="136"/>
    </row>
    <row r="84" spans="2:5" ht="15" customHeight="1">
      <c r="B84" s="152"/>
      <c r="C84" s="154" t="s">
        <v>232</v>
      </c>
      <c r="D84" s="42"/>
      <c r="E84" s="136"/>
    </row>
    <row r="85" spans="2:5" ht="15" customHeight="1">
      <c r="B85" s="152"/>
      <c r="C85" s="154" t="s">
        <v>283</v>
      </c>
      <c r="D85" s="42"/>
      <c r="E85" s="136"/>
    </row>
    <row r="86" spans="2:5" ht="15" customHeight="1">
      <c r="B86" s="152" t="s">
        <v>213</v>
      </c>
      <c r="C86" s="153" t="s">
        <v>233</v>
      </c>
      <c r="D86" s="148">
        <v>911092.43</v>
      </c>
      <c r="E86" s="149">
        <v>1469774.1</v>
      </c>
    </row>
    <row r="87" spans="2:5" ht="15" customHeight="1">
      <c r="B87" s="152"/>
      <c r="C87" s="154"/>
      <c r="D87" s="42"/>
      <c r="E87" s="136"/>
    </row>
    <row r="88" spans="2:5" ht="15" customHeight="1">
      <c r="B88" s="152"/>
      <c r="C88" s="154" t="s">
        <v>284</v>
      </c>
      <c r="D88" s="42">
        <v>911092.43</v>
      </c>
      <c r="E88" s="136">
        <v>1469774.1</v>
      </c>
    </row>
    <row r="89" spans="2:5" ht="15" customHeight="1">
      <c r="B89" s="152"/>
      <c r="C89" s="154" t="s">
        <v>283</v>
      </c>
      <c r="D89" s="42"/>
      <c r="E89" s="136"/>
    </row>
    <row r="90" spans="2:5" ht="15" customHeight="1">
      <c r="B90" s="174" t="s">
        <v>285</v>
      </c>
      <c r="C90" s="175" t="s">
        <v>286</v>
      </c>
      <c r="D90" s="178">
        <v>0</v>
      </c>
      <c r="E90" s="179">
        <v>0</v>
      </c>
    </row>
    <row r="91" spans="2:5" ht="15" customHeight="1">
      <c r="B91" s="146" t="s">
        <v>287</v>
      </c>
      <c r="C91" s="147" t="s">
        <v>288</v>
      </c>
      <c r="D91" s="176"/>
      <c r="E91" s="177"/>
    </row>
    <row r="92" spans="2:5" ht="15" customHeight="1">
      <c r="B92" s="146"/>
      <c r="C92" s="166" t="s">
        <v>278</v>
      </c>
      <c r="D92" s="176"/>
      <c r="E92" s="177"/>
    </row>
    <row r="93" spans="2:5" ht="15" customHeight="1">
      <c r="B93" s="146"/>
      <c r="C93" s="166" t="s">
        <v>279</v>
      </c>
      <c r="D93" s="42"/>
      <c r="E93" s="136"/>
    </row>
    <row r="94" spans="2:5" ht="15" customHeight="1">
      <c r="B94" s="146" t="s">
        <v>289</v>
      </c>
      <c r="C94" s="147" t="s">
        <v>290</v>
      </c>
      <c r="D94" s="148">
        <v>0</v>
      </c>
      <c r="E94" s="149">
        <v>0</v>
      </c>
    </row>
    <row r="95" spans="2:5" ht="15" customHeight="1">
      <c r="B95" s="146" t="s">
        <v>212</v>
      </c>
      <c r="C95" s="147" t="s">
        <v>230</v>
      </c>
      <c r="D95" s="148">
        <v>0</v>
      </c>
      <c r="E95" s="149">
        <v>0</v>
      </c>
    </row>
    <row r="96" spans="2:5" ht="15" customHeight="1">
      <c r="B96" s="146"/>
      <c r="C96" s="150" t="s">
        <v>291</v>
      </c>
      <c r="D96" s="42"/>
      <c r="E96" s="136"/>
    </row>
    <row r="97" spans="2:5" ht="15" customHeight="1">
      <c r="B97" s="146"/>
      <c r="C97" s="180" t="s">
        <v>232</v>
      </c>
      <c r="D97" s="42"/>
      <c r="E97" s="136"/>
    </row>
    <row r="98" spans="2:5" ht="15" customHeight="1">
      <c r="B98" s="146"/>
      <c r="C98" s="180" t="s">
        <v>283</v>
      </c>
      <c r="D98" s="42"/>
      <c r="E98" s="136"/>
    </row>
    <row r="99" spans="2:5" ht="15" customHeight="1">
      <c r="B99" s="146" t="s">
        <v>213</v>
      </c>
      <c r="C99" s="147" t="s">
        <v>233</v>
      </c>
      <c r="D99" s="148">
        <v>0</v>
      </c>
      <c r="E99" s="149">
        <v>0</v>
      </c>
    </row>
    <row r="100" spans="2:5" ht="15" customHeight="1">
      <c r="B100" s="146"/>
      <c r="C100" s="180" t="s">
        <v>292</v>
      </c>
      <c r="D100" s="42"/>
      <c r="E100" s="136"/>
    </row>
    <row r="101" spans="2:5" ht="15" customHeight="1">
      <c r="B101" s="146"/>
      <c r="C101" s="180" t="s">
        <v>232</v>
      </c>
      <c r="D101" s="42"/>
      <c r="E101" s="136"/>
    </row>
    <row r="102" spans="2:5" ht="15" customHeight="1">
      <c r="B102" s="146"/>
      <c r="C102" s="180" t="s">
        <v>283</v>
      </c>
      <c r="D102" s="42"/>
      <c r="E102" s="136"/>
    </row>
    <row r="103" spans="2:5" ht="15" customHeight="1">
      <c r="B103" s="181" t="s">
        <v>293</v>
      </c>
      <c r="C103" s="182" t="s">
        <v>294</v>
      </c>
      <c r="D103" s="178">
        <v>0</v>
      </c>
      <c r="E103" s="179">
        <v>0</v>
      </c>
    </row>
    <row r="104" spans="2:5" ht="15" customHeight="1" thickBot="1">
      <c r="B104" s="155" t="s">
        <v>295</v>
      </c>
      <c r="C104" s="156" t="s">
        <v>296</v>
      </c>
      <c r="D104" s="157">
        <v>0</v>
      </c>
      <c r="E104" s="158">
        <v>0</v>
      </c>
    </row>
    <row r="105" spans="2:5" ht="1.5" customHeight="1">
      <c r="B105" s="271"/>
      <c r="C105" s="271"/>
      <c r="D105" s="271"/>
      <c r="E105" s="271"/>
    </row>
    <row r="106" spans="2:5" ht="12.75" hidden="1">
      <c r="B106" s="174" t="s">
        <v>304</v>
      </c>
      <c r="C106" s="175" t="s">
        <v>297</v>
      </c>
      <c r="D106" s="178">
        <v>1469774.1</v>
      </c>
      <c r="E106" s="179">
        <v>2780829.55</v>
      </c>
    </row>
    <row r="107" spans="2:5" ht="15" customHeight="1">
      <c r="B107" s="152" t="s">
        <v>212</v>
      </c>
      <c r="C107" s="153" t="s">
        <v>298</v>
      </c>
      <c r="D107" s="42">
        <v>1469774.1</v>
      </c>
      <c r="E107" s="136">
        <v>2780829.55</v>
      </c>
    </row>
    <row r="108" spans="2:5" ht="15" customHeight="1">
      <c r="B108" s="152" t="s">
        <v>213</v>
      </c>
      <c r="C108" s="153" t="s">
        <v>299</v>
      </c>
      <c r="D108" s="42"/>
      <c r="E108" s="136"/>
    </row>
    <row r="109" spans="2:5" ht="15" customHeight="1">
      <c r="B109" s="152" t="s">
        <v>300</v>
      </c>
      <c r="C109" s="153" t="s">
        <v>301</v>
      </c>
      <c r="D109" s="42"/>
      <c r="E109" s="136"/>
    </row>
    <row r="110" spans="2:5" ht="1.5" customHeight="1" thickBot="1">
      <c r="B110" s="272"/>
      <c r="C110" s="272"/>
      <c r="D110" s="272"/>
      <c r="E110" s="272"/>
    </row>
    <row r="111" spans="2:5" ht="26.25" customHeight="1" thickBot="1">
      <c r="B111" s="162" t="s">
        <v>25</v>
      </c>
      <c r="C111" s="163" t="s">
        <v>302</v>
      </c>
      <c r="D111" s="164">
        <v>9457567.83</v>
      </c>
      <c r="E111" s="165">
        <v>12238397.38</v>
      </c>
    </row>
    <row r="112" spans="2:5" ht="30.75" customHeight="1" thickBot="1">
      <c r="B112" s="183" t="s">
        <v>73</v>
      </c>
      <c r="C112" s="184" t="s">
        <v>303</v>
      </c>
      <c r="D112" s="185">
        <v>9457567.83</v>
      </c>
      <c r="E112" s="186">
        <v>12238397.38</v>
      </c>
    </row>
  </sheetData>
  <sheetProtection selectLockedCells="1" selectUnlockedCells="1"/>
  <mergeCells count="14">
    <mergeCell ref="B76:E76"/>
    <mergeCell ref="B105:E105"/>
    <mergeCell ref="B110:E110"/>
    <mergeCell ref="B3:E3"/>
    <mergeCell ref="B5:B6"/>
    <mergeCell ref="C5:C6"/>
    <mergeCell ref="D5:E5"/>
    <mergeCell ref="B54:E54"/>
    <mergeCell ref="B66:E66"/>
    <mergeCell ref="B7:E7"/>
    <mergeCell ref="B22:E22"/>
    <mergeCell ref="B30:E30"/>
    <mergeCell ref="B42:E42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Ewelina</cp:lastModifiedBy>
  <dcterms:created xsi:type="dcterms:W3CDTF">2014-01-21T10:07:04Z</dcterms:created>
  <dcterms:modified xsi:type="dcterms:W3CDTF">2014-02-05T13:23:08Z</dcterms:modified>
  <cp:category/>
  <cp:version/>
  <cp:contentType/>
  <cp:contentStatus/>
</cp:coreProperties>
</file>